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E:\desktop najbitnije\FINAN. OBRASCI COO\INFORMACIJA O TROSENJU SREDSTAVA\01-2024 I.O.T.S\"/>
    </mc:Choice>
  </mc:AlternateContent>
  <xr:revisionPtr revIDLastSave="0" documentId="13_ncr:1_{4A93D990-E125-4E07-9106-98244A1BD0F2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6" i="1" l="1"/>
  <c r="L76" i="1"/>
  <c r="L95" i="1"/>
  <c r="L90" i="1"/>
  <c r="L51" i="1"/>
  <c r="L117" i="1"/>
  <c r="L244" i="1"/>
  <c r="L209" i="1"/>
  <c r="L280" i="1" l="1"/>
</calcChain>
</file>

<file path=xl/sharedStrings.xml><?xml version="1.0" encoding="utf-8"?>
<sst xmlns="http://schemas.openxmlformats.org/spreadsheetml/2006/main" count="175" uniqueCount="103">
  <si>
    <t>ČAKOVEC</t>
  </si>
  <si>
    <t>JAVNA OBJAVA INFORMACIJA O TROŠENJU SREDSTAVA</t>
  </si>
  <si>
    <t>Razdoblje Od: 1.1.2024.  /  Do: 31.1.2024.</t>
  </si>
  <si>
    <t>PRIMATELJ</t>
  </si>
  <si>
    <t>KONTO</t>
  </si>
  <si>
    <t>Naziv</t>
  </si>
  <si>
    <t>OIB</t>
  </si>
  <si>
    <t>ID</t>
  </si>
  <si>
    <t>Iznos</t>
  </si>
  <si>
    <t>RASHODI ZA USLUGE</t>
  </si>
  <si>
    <t>RASHODI ZA MATERIJAL I ENERGIJU</t>
  </si>
  <si>
    <t>44138062462</t>
  </si>
  <si>
    <t>87311810356</t>
  </si>
  <si>
    <t>HRVATSKA ZAJEDNICA OSN.ŠK</t>
  </si>
  <si>
    <t>78661516143</t>
  </si>
  <si>
    <t>OSTALI NESPOMENUTI RASHODI POSLOVANJA</t>
  </si>
  <si>
    <t>OBVEZE ZA OSTALE FINANCIJSKE RASHODE</t>
  </si>
  <si>
    <t>UREDSKI MATERIJAL I OSTALI MATERIJALNI RASHODI</t>
  </si>
  <si>
    <t>OPTIMUS LAB D.O.O.</t>
  </si>
  <si>
    <t>71981294715</t>
  </si>
  <si>
    <t>RAČUNALNE USLUGE</t>
  </si>
  <si>
    <t>MATERIJAL I SIROVINE</t>
  </si>
  <si>
    <t>KOMUNALNE USLUGE</t>
  </si>
  <si>
    <t>OSTALE USLUGE</t>
  </si>
  <si>
    <t>Stranica: 3/3</t>
  </si>
  <si>
    <t>CENTAR ZA ODGOJ I OBRAZOVANJE ČAKOVEC</t>
  </si>
  <si>
    <t xml:space="preserve">IVANA PLEMENITOG ZAJCA 26, </t>
  </si>
  <si>
    <t>p.p. 31, 40 000 ČAKOVEC</t>
  </si>
  <si>
    <t>MB: 3110141, OIB: 36128164609</t>
  </si>
  <si>
    <t>PBZ ŽIRO - RAČUN: HR 70 2340 0091 1160 1627 0</t>
  </si>
  <si>
    <t>Dragica Benčik, dipl.def.</t>
  </si>
  <si>
    <t>SJEDIŠTE</t>
  </si>
  <si>
    <t>INA INDUSTRIJA NAFTE D.D.</t>
  </si>
  <si>
    <t>ZAGREB</t>
  </si>
  <si>
    <t>Sveukupno</t>
  </si>
  <si>
    <t>VARAŽDIN</t>
  </si>
  <si>
    <t>VINDIJA D.D.</t>
  </si>
  <si>
    <t>HP -HRVATSKA POŠTA D.D.</t>
  </si>
  <si>
    <t>V.GORICA</t>
  </si>
  <si>
    <t>TOOLS4SCHOOLS D.O.O.</t>
  </si>
  <si>
    <t>GP  EKOM D.O.O.</t>
  </si>
  <si>
    <t>OSTALI NESPOMENUTI FINANCIJSKI RASHODI</t>
  </si>
  <si>
    <t xml:space="preserve">ŠKOLSKE NOVINE D.O.O. </t>
  </si>
  <si>
    <t>Voće Varaždin d.o.o.</t>
  </si>
  <si>
    <t>RONIS D.O.O.</t>
  </si>
  <si>
    <t>SITNI INVENTAR I AUTO GUME</t>
  </si>
  <si>
    <t xml:space="preserve">KTC d.d. </t>
  </si>
  <si>
    <t>KRIŽEVCI</t>
  </si>
  <si>
    <t>HRVATSKI TELEKOM D.D.</t>
  </si>
  <si>
    <t>USLUGE TELEFONA, POŠTE I PRIJEVOZA</t>
  </si>
  <si>
    <t>HEP ELEKTRA D.O.O.</t>
  </si>
  <si>
    <t>FINA FINANCIJSKA AGENCIJA</t>
  </si>
  <si>
    <t xml:space="preserve">SREDNJA ŠKOLA ČAKOVEC </t>
  </si>
  <si>
    <t>Naknade građanima i kućanstvima u naravi</t>
  </si>
  <si>
    <t>GalOn Vode d.o.o.</t>
  </si>
  <si>
    <t>LUDBREG</t>
  </si>
  <si>
    <t>ZAKUPNINE I NAJAMNINE</t>
  </si>
  <si>
    <t>PRIVREDNA BANKA ZAGREB D.D.</t>
  </si>
  <si>
    <t>CALABRIA j.d.o.o.</t>
  </si>
  <si>
    <t>DOMAŠINEC</t>
  </si>
  <si>
    <t>IBIS-GRAFIKA D.O.O.</t>
  </si>
  <si>
    <t>KNJIGE U KNJIŽNICAMA</t>
  </si>
  <si>
    <t>TAPIKER D.O.O.</t>
  </si>
  <si>
    <t>PUNA D.O.O.</t>
  </si>
  <si>
    <t xml:space="preserve">GRADITELJSKA ŠKOLA ČAKOVEC </t>
  </si>
  <si>
    <t>LAGRO d.o.o.</t>
  </si>
  <si>
    <t>VINKOVCI</t>
  </si>
  <si>
    <t>MEDIA NOVINE D.O.O.</t>
  </si>
  <si>
    <t>III OSNOVNA ŠKOLA ČAKOVEC</t>
  </si>
  <si>
    <t>EUROHERC OSIGURANJE D.D.</t>
  </si>
  <si>
    <t>PREMIJE OSIGURANJA</t>
  </si>
  <si>
    <t xml:space="preserve">ĐURKIN D.O.O. </t>
  </si>
  <si>
    <t>MATERIJAL I DIJELOVI ZA TEKUĆE I INVESTICIJSKO ODRŽAVANJE</t>
  </si>
  <si>
    <t>ULAGANJA U RAČUNALNE PROGRAME</t>
  </si>
  <si>
    <t>HRV. ZAJED RAČUNOVOĐA I FIN.DJELATNIKA</t>
  </si>
  <si>
    <t xml:space="preserve">HRV. ZAJED RAČUNOVOĐA I FIN.DJELATNIKA </t>
  </si>
  <si>
    <t>STRUČNO USAVRŠAVANJE ZAPOSLENIKA</t>
  </si>
  <si>
    <t xml:space="preserve">FUTURA AUTO D.O.O. </t>
  </si>
  <si>
    <t>USLUGE TEKUĆEG I INVESTICIJSKOG ODRŽAVANJA</t>
  </si>
  <si>
    <t>AUTO ŠKOLA PRILOK D.O.O.</t>
  </si>
  <si>
    <t>PRELOG</t>
  </si>
  <si>
    <t>CENTAR ZA VOZILA HRVATSKE D.D.</t>
  </si>
  <si>
    <t xml:space="preserve">CREATIVE SOLUTIONS d.o.o. </t>
  </si>
  <si>
    <t>V. GORICA</t>
  </si>
  <si>
    <t xml:space="preserve">PROGRESSOF d.o.o. </t>
  </si>
  <si>
    <t xml:space="preserve">ZAVOD ZA JAVNO ZDRAVSTVO MEĐ.ŽUPANIJE </t>
  </si>
  <si>
    <t>ZDRAVSTVENE I VETERINARSKE USLUGE</t>
  </si>
  <si>
    <t>A/D ELECTRONIC D.O.O.</t>
  </si>
  <si>
    <t>NARODNE NOVINE D.D.</t>
  </si>
  <si>
    <t>ŠKOLSKA KNJIGA D.D.</t>
  </si>
  <si>
    <t>ČAKOM D.D. GRAD KOMUNAL PODUZ</t>
  </si>
  <si>
    <t>USLUGE PROMIDŽBE I INFORMIRANJA</t>
  </si>
  <si>
    <t>HEP-PLIN d.o.o.</t>
  </si>
  <si>
    <t>OSIJEK</t>
  </si>
  <si>
    <t>Odgovorna osoba:</t>
  </si>
  <si>
    <t>Plaće za redovan rad</t>
  </si>
  <si>
    <t>Plaće za prekovremeni rad</t>
  </si>
  <si>
    <t>Plaće za posebne uvjete rada</t>
  </si>
  <si>
    <t>Naknade za prijevoz, za rad na terenu i odvojeni život</t>
  </si>
  <si>
    <t>Doprinosi za obvezno zdravstveno osiguranje</t>
  </si>
  <si>
    <t>Ostali rashodi za zaposlene</t>
  </si>
  <si>
    <t>Pristojbe i naknade</t>
  </si>
  <si>
    <t xml:space="preserve"> +40328004, coocakovec@centar-odgojiobrazovanje-ck.skole.hr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</si>
</sst>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indexed="8"/>
      <name val="ARIAL"/>
      <charset val="1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7"/>
      <color indexed="8"/>
      <name val="Arial"/>
      <family val="2"/>
      <charset val="238"/>
    </font>
    <font>
      <b/>
      <sz val="13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sz val="72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</xf>
  </cellStyleXfs>
  <cellXfs count="24">
    <xf numFmtId="0" fontId="0" fillId="0" borderId="0" xfId="0">
      <alignment vertical="top"/>
    </xf>
    <xf numFmtId="0" fontId="5" fillId="0" borderId="0" xfId="0" applyFont="1" applyAlignment="1">
      <alignment horizontal="center" vertical="top" wrapText="1" readingOrder="1"/>
    </xf>
    <xf numFmtId="0" fontId="6" fillId="0" borderId="0" xfId="0" applyFont="1" applyAlignment="1">
      <alignment horizontal="center" vertical="top"/>
    </xf>
    <xf numFmtId="0" fontId="7" fillId="0" borderId="0" xfId="0" applyFont="1">
      <alignment vertical="top"/>
    </xf>
    <xf numFmtId="0" fontId="8" fillId="0" borderId="0" xfId="0" applyFo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>
      <alignment vertical="top"/>
    </xf>
    <xf numFmtId="0" fontId="5" fillId="0" borderId="0" xfId="0" applyFont="1">
      <alignment vertical="top"/>
    </xf>
    <xf numFmtId="0" fontId="6" fillId="0" borderId="0" xfId="0" applyFont="1">
      <alignment vertical="top"/>
    </xf>
    <xf numFmtId="0" fontId="5" fillId="0" borderId="0" xfId="0" applyFont="1" applyAlignment="1">
      <alignment horizontal="center" vertical="top" wrapText="1" readingOrder="1"/>
    </xf>
    <xf numFmtId="0" fontId="5" fillId="0" borderId="0" xfId="0" applyFont="1" applyAlignment="1">
      <alignment horizontal="left" vertical="top" wrapText="1" readingOrder="1"/>
    </xf>
    <xf numFmtId="0" fontId="5" fillId="0" borderId="0" xfId="0" applyFont="1" applyAlignment="1">
      <alignment horizontal="right" vertical="top" wrapText="1" readingOrder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4" fontId="6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right" vertical="top" wrapText="1" readingOrder="1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4" fontId="5" fillId="0" borderId="0" xfId="0" applyNumberFormat="1" applyFont="1" applyAlignment="1">
      <alignment vertical="top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top" wrapText="1" readingOrder="1"/>
    </xf>
    <xf numFmtId="0" fontId="4" fillId="0" borderId="0" xfId="0" applyFont="1" applyAlignment="1">
      <alignment horizontal="left" vertical="top" wrapText="1" readingOrder="1"/>
    </xf>
  </cellXfs>
  <cellStyles count="1">
    <cellStyle name="Normalno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autoPageBreaks="0" fitToPage="1"/>
  </sheetPr>
  <dimension ref="B1:Z284"/>
  <sheetViews>
    <sheetView showGridLines="0" tabSelected="1" topLeftCell="A192" zoomScale="110" zoomScaleNormal="110" workbookViewId="0">
      <selection activeCell="P146" sqref="P146"/>
    </sheetView>
  </sheetViews>
  <sheetFormatPr defaultColWidth="6.85546875" defaultRowHeight="12.75" customHeight="1" x14ac:dyDescent="0.2"/>
  <cols>
    <col min="1" max="1" width="1.42578125" customWidth="1"/>
    <col min="2" max="2" width="25.42578125" customWidth="1"/>
    <col min="3" max="3" width="9.5703125" customWidth="1"/>
    <col min="4" max="4" width="9.7109375" customWidth="1"/>
    <col min="5" max="5" width="1" customWidth="1"/>
    <col min="6" max="6" width="9" customWidth="1"/>
    <col min="7" max="7" width="5" customWidth="1"/>
    <col min="8" max="8" width="1.5703125" customWidth="1"/>
    <col min="9" max="9" width="1" customWidth="1"/>
    <col min="10" max="10" width="12.5703125" customWidth="1"/>
    <col min="11" max="11" width="25.85546875" customWidth="1"/>
    <col min="12" max="12" width="6.140625" customWidth="1"/>
    <col min="13" max="13" width="3.7109375" customWidth="1"/>
    <col min="14" max="14" width="2.140625" customWidth="1"/>
  </cols>
  <sheetData>
    <row r="1" spans="2:26" ht="14.25" customHeight="1" x14ac:dyDescent="0.2"/>
    <row r="2" spans="2:26" ht="13.5" customHeight="1" x14ac:dyDescent="0.2">
      <c r="B2" s="20" t="s">
        <v>25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2:26" ht="13.5" customHeight="1" x14ac:dyDescent="0.2">
      <c r="B3" s="20" t="s">
        <v>26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2:26" ht="13.5" customHeight="1" x14ac:dyDescent="0.2">
      <c r="B4" s="20" t="s">
        <v>27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2:26" ht="13.5" customHeight="1" x14ac:dyDescent="0.2">
      <c r="B5" s="20" t="s">
        <v>28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2:26" ht="13.5" customHeight="1" x14ac:dyDescent="0.2">
      <c r="B6" s="21" t="s">
        <v>29</v>
      </c>
      <c r="C6" s="20"/>
      <c r="D6" s="20"/>
      <c r="E6" s="20"/>
      <c r="F6" s="20"/>
      <c r="G6" s="20"/>
      <c r="H6" s="21"/>
      <c r="I6" s="20"/>
      <c r="J6" s="20"/>
      <c r="K6" s="20"/>
      <c r="L6" s="20"/>
      <c r="M6" s="20"/>
    </row>
    <row r="7" spans="2:26" ht="12.75" customHeight="1" x14ac:dyDescent="0.2">
      <c r="B7" s="20" t="s">
        <v>102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2:26" ht="27.75" customHeight="1" x14ac:dyDescent="0.2"/>
    <row r="9" spans="2:26" ht="24" customHeight="1" x14ac:dyDescent="0.2">
      <c r="B9" s="22" t="s">
        <v>1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2:26" ht="16.5" customHeight="1" x14ac:dyDescent="0.2"/>
    <row r="11" spans="2:26" ht="18" customHeight="1" x14ac:dyDescent="0.2">
      <c r="B11" s="23" t="s">
        <v>2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2:26" ht="12" customHeight="1" x14ac:dyDescent="0.2"/>
    <row r="13" spans="2:26" ht="14.25" customHeight="1" x14ac:dyDescent="0.2">
      <c r="B13" s="10" t="s">
        <v>3</v>
      </c>
      <c r="C13" s="10"/>
      <c r="D13" s="10"/>
      <c r="F13" s="7"/>
      <c r="G13" s="10" t="s">
        <v>4</v>
      </c>
      <c r="H13" s="10"/>
      <c r="I13" s="10"/>
      <c r="J13" s="10"/>
      <c r="K13" s="10"/>
    </row>
    <row r="14" spans="2:26" ht="13.5" customHeight="1" x14ac:dyDescent="0.2">
      <c r="B14" s="11" t="s">
        <v>5</v>
      </c>
      <c r="C14" s="11"/>
      <c r="D14" s="1" t="s">
        <v>6</v>
      </c>
      <c r="F14" s="8" t="s">
        <v>31</v>
      </c>
      <c r="G14" s="10" t="s">
        <v>7</v>
      </c>
      <c r="H14" s="10"/>
      <c r="J14" s="11" t="s">
        <v>5</v>
      </c>
      <c r="K14" s="11"/>
      <c r="L14" s="12" t="s">
        <v>8</v>
      </c>
      <c r="M14" s="12"/>
    </row>
    <row r="15" spans="2:26" ht="0.75" customHeight="1" x14ac:dyDescent="0.2"/>
    <row r="16" spans="2:26" ht="1.5" customHeight="1" x14ac:dyDescent="0.2"/>
    <row r="17" spans="2:13" ht="12.75" hidden="1" customHeight="1" x14ac:dyDescent="0.2">
      <c r="F17" s="9"/>
    </row>
    <row r="18" spans="2:13" ht="6.75" customHeight="1" x14ac:dyDescent="0.2">
      <c r="F18" s="9"/>
    </row>
    <row r="19" spans="2:13" ht="0.75" customHeight="1" x14ac:dyDescent="0.2">
      <c r="F19" s="9"/>
    </row>
    <row r="20" spans="2:13" ht="1.5" customHeight="1" x14ac:dyDescent="0.2">
      <c r="F20" s="9"/>
    </row>
    <row r="21" spans="2:13" ht="9.75" customHeight="1" x14ac:dyDescent="0.2">
      <c r="B21" s="14" t="s">
        <v>32</v>
      </c>
      <c r="C21" s="14"/>
      <c r="D21" s="2">
        <v>27759560625</v>
      </c>
      <c r="F21" s="9" t="s">
        <v>33</v>
      </c>
      <c r="G21" s="13">
        <v>3223</v>
      </c>
      <c r="H21" s="13"/>
      <c r="J21" s="14" t="s">
        <v>10</v>
      </c>
      <c r="K21" s="14"/>
      <c r="L21" s="15">
        <v>409.37</v>
      </c>
      <c r="M21" s="15"/>
    </row>
    <row r="22" spans="2:13" ht="12.75" hidden="1" customHeight="1" x14ac:dyDescent="0.2">
      <c r="F22" s="9"/>
    </row>
    <row r="23" spans="2:13" ht="6.75" customHeight="1" x14ac:dyDescent="0.2">
      <c r="F23" s="9"/>
    </row>
    <row r="24" spans="2:13" ht="0.75" customHeight="1" x14ac:dyDescent="0.2">
      <c r="F24" s="9"/>
    </row>
    <row r="25" spans="2:13" ht="1.5" customHeight="1" x14ac:dyDescent="0.2">
      <c r="F25" s="9"/>
    </row>
    <row r="26" spans="2:13" ht="9.75" customHeight="1" x14ac:dyDescent="0.2">
      <c r="B26" s="14" t="s">
        <v>36</v>
      </c>
      <c r="C26" s="14"/>
      <c r="D26" s="2" t="s">
        <v>11</v>
      </c>
      <c r="F26" s="9" t="s">
        <v>35</v>
      </c>
      <c r="G26" s="13">
        <v>3222</v>
      </c>
      <c r="H26" s="13"/>
      <c r="J26" s="14" t="s">
        <v>21</v>
      </c>
      <c r="K26" s="14"/>
      <c r="L26" s="15">
        <v>287.01</v>
      </c>
      <c r="M26" s="15"/>
    </row>
    <row r="27" spans="2:13" ht="12.75" hidden="1" customHeight="1" x14ac:dyDescent="0.2">
      <c r="F27" s="9"/>
    </row>
    <row r="28" spans="2:13" ht="6.75" customHeight="1" x14ac:dyDescent="0.2">
      <c r="F28" s="9"/>
    </row>
    <row r="29" spans="2:13" ht="0.75" customHeight="1" x14ac:dyDescent="0.2">
      <c r="F29" s="9"/>
    </row>
    <row r="30" spans="2:13" ht="1.5" customHeight="1" x14ac:dyDescent="0.2">
      <c r="F30" s="9"/>
    </row>
    <row r="31" spans="2:13" ht="9.75" customHeight="1" x14ac:dyDescent="0.2">
      <c r="B31" s="14" t="s">
        <v>37</v>
      </c>
      <c r="C31" s="14"/>
      <c r="D31" s="2" t="s">
        <v>12</v>
      </c>
      <c r="F31" s="9" t="s">
        <v>38</v>
      </c>
      <c r="G31" s="13">
        <v>3231</v>
      </c>
      <c r="H31" s="13"/>
      <c r="J31" s="14" t="s">
        <v>9</v>
      </c>
      <c r="K31" s="14"/>
      <c r="L31" s="15">
        <v>51.48</v>
      </c>
      <c r="M31" s="15"/>
    </row>
    <row r="32" spans="2:13" ht="12.75" hidden="1" customHeight="1" x14ac:dyDescent="0.2">
      <c r="F32" s="9"/>
    </row>
    <row r="33" spans="2:13" ht="6.75" customHeight="1" x14ac:dyDescent="0.2">
      <c r="F33" s="9"/>
    </row>
    <row r="34" spans="2:13" ht="0.75" customHeight="1" x14ac:dyDescent="0.2">
      <c r="F34" s="9"/>
    </row>
    <row r="35" spans="2:13" ht="1.5" customHeight="1" x14ac:dyDescent="0.2">
      <c r="F35" s="9"/>
    </row>
    <row r="36" spans="2:13" ht="9.75" customHeight="1" x14ac:dyDescent="0.2">
      <c r="B36" s="14" t="s">
        <v>75</v>
      </c>
      <c r="C36" s="14"/>
      <c r="D36" s="2">
        <v>75508100288</v>
      </c>
      <c r="F36" s="9" t="s">
        <v>33</v>
      </c>
      <c r="G36" s="13">
        <v>3221</v>
      </c>
      <c r="H36" s="13"/>
      <c r="J36" s="14" t="s">
        <v>17</v>
      </c>
      <c r="K36" s="14"/>
      <c r="L36" s="15">
        <v>270</v>
      </c>
      <c r="M36" s="15"/>
    </row>
    <row r="37" spans="2:13" ht="12.75" hidden="1" customHeight="1" x14ac:dyDescent="0.2">
      <c r="F37" s="9"/>
    </row>
    <row r="38" spans="2:13" ht="6.75" customHeight="1" x14ac:dyDescent="0.2">
      <c r="F38" s="9"/>
    </row>
    <row r="39" spans="2:13" ht="0.75" customHeight="1" x14ac:dyDescent="0.2">
      <c r="F39" s="9"/>
    </row>
    <row r="40" spans="2:13" ht="1.5" customHeight="1" x14ac:dyDescent="0.2">
      <c r="F40" s="9"/>
    </row>
    <row r="41" spans="2:13" ht="9.75" customHeight="1" x14ac:dyDescent="0.2">
      <c r="B41" s="14" t="s">
        <v>42</v>
      </c>
      <c r="C41" s="14"/>
      <c r="D41" s="2">
        <v>24796394086</v>
      </c>
      <c r="F41" s="9" t="s">
        <v>33</v>
      </c>
      <c r="G41" s="13">
        <v>3221</v>
      </c>
      <c r="H41" s="13"/>
      <c r="J41" s="14" t="s">
        <v>17</v>
      </c>
      <c r="K41" s="14"/>
      <c r="L41" s="15">
        <v>55</v>
      </c>
      <c r="M41" s="15"/>
    </row>
    <row r="42" spans="2:13" ht="12.75" hidden="1" customHeight="1" x14ac:dyDescent="0.2">
      <c r="F42" s="9"/>
    </row>
    <row r="43" spans="2:13" ht="6.75" customHeight="1" x14ac:dyDescent="0.2">
      <c r="F43" s="9"/>
    </row>
    <row r="44" spans="2:13" ht="0.75" customHeight="1" x14ac:dyDescent="0.2">
      <c r="F44" s="9"/>
    </row>
    <row r="45" spans="2:13" ht="1.5" customHeight="1" x14ac:dyDescent="0.2">
      <c r="F45" s="9"/>
    </row>
    <row r="46" spans="2:13" ht="9.75" customHeight="1" x14ac:dyDescent="0.2">
      <c r="B46" s="14" t="s">
        <v>39</v>
      </c>
      <c r="C46" s="14"/>
      <c r="D46" s="2">
        <v>17847110267</v>
      </c>
      <c r="F46" s="9" t="s">
        <v>33</v>
      </c>
      <c r="G46" s="13">
        <v>3238</v>
      </c>
      <c r="H46" s="13"/>
      <c r="J46" s="14" t="s">
        <v>20</v>
      </c>
      <c r="K46" s="14"/>
      <c r="L46" s="15">
        <v>83.82</v>
      </c>
      <c r="M46" s="15"/>
    </row>
    <row r="47" spans="2:13" ht="12.75" hidden="1" customHeight="1" x14ac:dyDescent="0.2">
      <c r="F47" s="9"/>
    </row>
    <row r="48" spans="2:13" ht="6.75" customHeight="1" x14ac:dyDescent="0.2">
      <c r="F48" s="9"/>
    </row>
    <row r="49" spans="2:13" ht="0.75" customHeight="1" x14ac:dyDescent="0.2">
      <c r="F49" s="9"/>
    </row>
    <row r="50" spans="2:13" ht="1.5" customHeight="1" x14ac:dyDescent="0.2">
      <c r="F50" s="9"/>
    </row>
    <row r="51" spans="2:13" ht="9.75" customHeight="1" x14ac:dyDescent="0.2">
      <c r="B51" s="14" t="s">
        <v>40</v>
      </c>
      <c r="C51" s="14"/>
      <c r="D51" s="2">
        <v>39556374647</v>
      </c>
      <c r="F51" s="9" t="s">
        <v>0</v>
      </c>
      <c r="G51" s="13">
        <v>3434</v>
      </c>
      <c r="H51" s="13"/>
      <c r="J51" s="14" t="s">
        <v>41</v>
      </c>
      <c r="K51" s="14"/>
      <c r="L51" s="15">
        <f>117+63</f>
        <v>180</v>
      </c>
      <c r="M51" s="15"/>
    </row>
    <row r="52" spans="2:13" ht="12.75" hidden="1" customHeight="1" x14ac:dyDescent="0.2">
      <c r="F52" s="9"/>
    </row>
    <row r="53" spans="2:13" ht="6.75" customHeight="1" x14ac:dyDescent="0.2">
      <c r="F53" s="9"/>
    </row>
    <row r="54" spans="2:13" ht="0.75" customHeight="1" x14ac:dyDescent="0.2">
      <c r="F54" s="9"/>
    </row>
    <row r="55" spans="2:13" ht="1.5" customHeight="1" x14ac:dyDescent="0.2">
      <c r="F55" s="9"/>
    </row>
    <row r="56" spans="2:13" ht="9.75" customHeight="1" x14ac:dyDescent="0.2">
      <c r="B56" s="14" t="s">
        <v>18</v>
      </c>
      <c r="C56" s="14"/>
      <c r="D56" s="2" t="s">
        <v>19</v>
      </c>
      <c r="F56" s="9" t="s">
        <v>0</v>
      </c>
      <c r="G56" s="13">
        <v>3238</v>
      </c>
      <c r="H56" s="13"/>
      <c r="J56" s="14" t="s">
        <v>20</v>
      </c>
      <c r="K56" s="14"/>
      <c r="L56" s="15">
        <v>62.5</v>
      </c>
      <c r="M56" s="15"/>
    </row>
    <row r="57" spans="2:13" ht="12.75" hidden="1" customHeight="1" x14ac:dyDescent="0.2">
      <c r="F57" s="9"/>
    </row>
    <row r="58" spans="2:13" ht="6.75" customHeight="1" x14ac:dyDescent="0.2">
      <c r="F58" s="9"/>
    </row>
    <row r="59" spans="2:13" ht="0.75" customHeight="1" x14ac:dyDescent="0.2">
      <c r="F59" s="9"/>
    </row>
    <row r="60" spans="2:13" ht="1.5" customHeight="1" x14ac:dyDescent="0.2">
      <c r="F60" s="9"/>
    </row>
    <row r="61" spans="2:13" ht="9.75" customHeight="1" x14ac:dyDescent="0.2">
      <c r="B61" s="14" t="s">
        <v>43</v>
      </c>
      <c r="C61" s="14"/>
      <c r="D61" s="2">
        <v>42042277834</v>
      </c>
      <c r="F61" s="9" t="s">
        <v>35</v>
      </c>
      <c r="G61" s="13">
        <v>3222</v>
      </c>
      <c r="H61" s="13"/>
      <c r="J61" s="14" t="s">
        <v>21</v>
      </c>
      <c r="K61" s="14"/>
      <c r="L61" s="15">
        <v>180.59</v>
      </c>
      <c r="M61" s="15"/>
    </row>
    <row r="62" spans="2:13" ht="12.75" hidden="1" customHeight="1" x14ac:dyDescent="0.2">
      <c r="F62" s="9"/>
    </row>
    <row r="63" spans="2:13" ht="6.75" customHeight="1" x14ac:dyDescent="0.2">
      <c r="F63" s="9"/>
    </row>
    <row r="64" spans="2:13" ht="0.75" customHeight="1" x14ac:dyDescent="0.2">
      <c r="F64" s="9"/>
    </row>
    <row r="65" spans="2:13" ht="1.5" customHeight="1" x14ac:dyDescent="0.2">
      <c r="F65" s="9"/>
    </row>
    <row r="66" spans="2:13" ht="9.75" customHeight="1" x14ac:dyDescent="0.2">
      <c r="B66" s="14" t="s">
        <v>44</v>
      </c>
      <c r="C66" s="14"/>
      <c r="D66" s="2">
        <v>21720748086</v>
      </c>
      <c r="F66" s="9" t="s">
        <v>0</v>
      </c>
      <c r="G66" s="13">
        <v>3225</v>
      </c>
      <c r="H66" s="13"/>
      <c r="J66" s="14" t="s">
        <v>45</v>
      </c>
      <c r="K66" s="14"/>
      <c r="L66" s="15">
        <v>263.14</v>
      </c>
      <c r="M66" s="15"/>
    </row>
    <row r="67" spans="2:13" ht="12.75" hidden="1" customHeight="1" x14ac:dyDescent="0.2">
      <c r="F67" s="9"/>
    </row>
    <row r="68" spans="2:13" ht="6.75" customHeight="1" x14ac:dyDescent="0.2">
      <c r="F68" s="9"/>
    </row>
    <row r="69" spans="2:13" ht="0.75" customHeight="1" x14ac:dyDescent="0.2">
      <c r="F69" s="9"/>
    </row>
    <row r="70" spans="2:13" ht="1.5" customHeight="1" x14ac:dyDescent="0.2">
      <c r="F70" s="9"/>
    </row>
    <row r="71" spans="2:13" ht="9.75" customHeight="1" x14ac:dyDescent="0.2">
      <c r="B71" s="14" t="s">
        <v>46</v>
      </c>
      <c r="C71" s="14"/>
      <c r="D71" s="2">
        <v>95970838122</v>
      </c>
      <c r="F71" s="9" t="s">
        <v>47</v>
      </c>
      <c r="G71" s="13">
        <v>3299</v>
      </c>
      <c r="H71" s="13"/>
      <c r="J71" s="14" t="s">
        <v>15</v>
      </c>
      <c r="K71" s="14"/>
      <c r="L71" s="15">
        <v>29.09</v>
      </c>
      <c r="M71" s="15"/>
    </row>
    <row r="72" spans="2:13" ht="12.75" hidden="1" customHeight="1" x14ac:dyDescent="0.2">
      <c r="F72" s="9"/>
    </row>
    <row r="73" spans="2:13" ht="6.75" customHeight="1" x14ac:dyDescent="0.2">
      <c r="F73" s="9"/>
    </row>
    <row r="74" spans="2:13" ht="0.75" customHeight="1" x14ac:dyDescent="0.2">
      <c r="F74" s="9"/>
    </row>
    <row r="75" spans="2:13" ht="1.5" customHeight="1" x14ac:dyDescent="0.2">
      <c r="F75" s="9"/>
    </row>
    <row r="76" spans="2:13" ht="9.75" customHeight="1" x14ac:dyDescent="0.2">
      <c r="F76" s="9"/>
      <c r="G76" s="13">
        <v>3111</v>
      </c>
      <c r="H76" s="13"/>
      <c r="J76" s="14" t="s">
        <v>95</v>
      </c>
      <c r="K76" s="14"/>
      <c r="L76" s="15">
        <f>147675.56+3824.08+1892.14+13904.49</f>
        <v>167296.26999999999</v>
      </c>
      <c r="M76" s="15"/>
    </row>
    <row r="77" spans="2:13" ht="12.75" hidden="1" customHeight="1" x14ac:dyDescent="0.2">
      <c r="F77" s="9"/>
    </row>
    <row r="78" spans="2:13" ht="6.75" customHeight="1" x14ac:dyDescent="0.2">
      <c r="F78" s="9"/>
    </row>
    <row r="79" spans="2:13" ht="0.75" customHeight="1" x14ac:dyDescent="0.2">
      <c r="F79" s="9"/>
    </row>
    <row r="80" spans="2:13" ht="1.5" customHeight="1" x14ac:dyDescent="0.2">
      <c r="F80" s="9"/>
    </row>
    <row r="81" spans="6:13" ht="9.75" customHeight="1" x14ac:dyDescent="0.2">
      <c r="F81" s="9"/>
      <c r="G81" s="13">
        <v>3113</v>
      </c>
      <c r="H81" s="13"/>
      <c r="J81" s="14" t="s">
        <v>96</v>
      </c>
      <c r="K81" s="14"/>
      <c r="L81" s="15">
        <v>4107.1000000000004</v>
      </c>
      <c r="M81" s="15"/>
    </row>
    <row r="82" spans="6:13" ht="12.75" hidden="1" customHeight="1" x14ac:dyDescent="0.2">
      <c r="F82" s="9"/>
    </row>
    <row r="83" spans="6:13" ht="6.75" customHeight="1" x14ac:dyDescent="0.2">
      <c r="F83" s="9"/>
    </row>
    <row r="84" spans="6:13" ht="0.75" customHeight="1" x14ac:dyDescent="0.2">
      <c r="F84" s="9"/>
    </row>
    <row r="85" spans="6:13" ht="1.5" customHeight="1" x14ac:dyDescent="0.2">
      <c r="F85" s="9"/>
    </row>
    <row r="86" spans="6:13" ht="9.75" customHeight="1" x14ac:dyDescent="0.2">
      <c r="F86" s="9"/>
      <c r="G86" s="13">
        <v>3114</v>
      </c>
      <c r="H86" s="13"/>
      <c r="J86" s="14" t="s">
        <v>97</v>
      </c>
      <c r="K86" s="14"/>
      <c r="L86" s="15">
        <f>7113.14+3283.7+238.39+144.83</f>
        <v>10780.06</v>
      </c>
      <c r="M86" s="15"/>
    </row>
    <row r="87" spans="6:13" ht="12.75" hidden="1" customHeight="1" x14ac:dyDescent="0.2">
      <c r="F87" s="9"/>
    </row>
    <row r="88" spans="6:13" ht="6.75" customHeight="1" x14ac:dyDescent="0.2">
      <c r="F88" s="9"/>
    </row>
    <row r="89" spans="6:13" ht="1.5" customHeight="1" x14ac:dyDescent="0.2">
      <c r="F89" s="9"/>
    </row>
    <row r="90" spans="6:13" ht="9.75" customHeight="1" x14ac:dyDescent="0.2">
      <c r="F90" s="9"/>
      <c r="G90" s="13">
        <v>3212</v>
      </c>
      <c r="H90" s="13"/>
      <c r="J90" s="14" t="s">
        <v>98</v>
      </c>
      <c r="K90" s="14"/>
      <c r="L90" s="15">
        <f>5585.34+28.26+28.26+681.54</f>
        <v>6323.4000000000005</v>
      </c>
      <c r="M90" s="15"/>
    </row>
    <row r="91" spans="6:13" ht="12.75" hidden="1" customHeight="1" x14ac:dyDescent="0.2">
      <c r="F91" s="9"/>
    </row>
    <row r="92" spans="6:13" ht="6.75" customHeight="1" x14ac:dyDescent="0.2">
      <c r="F92" s="9"/>
    </row>
    <row r="93" spans="6:13" ht="0.75" customHeight="1" x14ac:dyDescent="0.2">
      <c r="F93" s="9"/>
    </row>
    <row r="94" spans="6:13" ht="1.5" customHeight="1" x14ac:dyDescent="0.2">
      <c r="F94" s="9"/>
    </row>
    <row r="95" spans="6:13" ht="9.75" customHeight="1" x14ac:dyDescent="0.2">
      <c r="F95" s="9"/>
      <c r="G95" s="13">
        <v>3132</v>
      </c>
      <c r="H95" s="13"/>
      <c r="J95" s="14" t="s">
        <v>99</v>
      </c>
      <c r="K95" s="14"/>
      <c r="L95" s="15">
        <f>24037.09+670.3+336.1+2193.54</f>
        <v>27237.03</v>
      </c>
      <c r="M95" s="15"/>
    </row>
    <row r="96" spans="6:13" ht="12.75" hidden="1" customHeight="1" x14ac:dyDescent="0.2">
      <c r="F96" s="9"/>
    </row>
    <row r="97" spans="2:13" ht="6.75" customHeight="1" x14ac:dyDescent="0.2">
      <c r="F97" s="9"/>
    </row>
    <row r="98" spans="2:13" ht="0.75" customHeight="1" x14ac:dyDescent="0.2">
      <c r="F98" s="9"/>
    </row>
    <row r="99" spans="2:13" ht="1.5" customHeight="1" x14ac:dyDescent="0.2">
      <c r="F99" s="9"/>
    </row>
    <row r="100" spans="2:13" ht="9.75" customHeight="1" x14ac:dyDescent="0.2">
      <c r="F100" s="9"/>
      <c r="G100" s="13">
        <v>3121</v>
      </c>
      <c r="H100" s="13"/>
      <c r="J100" s="14" t="s">
        <v>100</v>
      </c>
      <c r="K100" s="14"/>
      <c r="L100" s="15">
        <v>2918.13</v>
      </c>
      <c r="M100" s="15"/>
    </row>
    <row r="101" spans="2:13" ht="12.75" hidden="1" customHeight="1" x14ac:dyDescent="0.2">
      <c r="F101" s="9"/>
    </row>
    <row r="102" spans="2:13" ht="6.75" customHeight="1" x14ac:dyDescent="0.2">
      <c r="F102" s="9"/>
    </row>
    <row r="103" spans="2:13" ht="0.75" customHeight="1" x14ac:dyDescent="0.2">
      <c r="F103" s="9"/>
    </row>
    <row r="104" spans="2:13" ht="1.5" customHeight="1" x14ac:dyDescent="0.2">
      <c r="F104" s="9"/>
    </row>
    <row r="105" spans="2:13" ht="9.75" customHeight="1" x14ac:dyDescent="0.2">
      <c r="F105" s="9"/>
      <c r="G105" s="13">
        <v>3295</v>
      </c>
      <c r="H105" s="13"/>
      <c r="J105" s="14" t="s">
        <v>101</v>
      </c>
      <c r="K105" s="14"/>
      <c r="L105" s="15">
        <v>420</v>
      </c>
      <c r="M105" s="15"/>
    </row>
    <row r="106" spans="2:13" ht="12.75" hidden="1" customHeight="1" x14ac:dyDescent="0.2">
      <c r="F106" s="9"/>
    </row>
    <row r="107" spans="2:13" ht="6.75" customHeight="1" x14ac:dyDescent="0.2">
      <c r="F107" s="9"/>
    </row>
    <row r="108" spans="2:13" ht="0.75" customHeight="1" x14ac:dyDescent="0.2">
      <c r="F108" s="9"/>
    </row>
    <row r="109" spans="2:13" ht="12.75" hidden="1" customHeight="1" x14ac:dyDescent="0.2">
      <c r="F109" s="9"/>
    </row>
    <row r="110" spans="2:13" ht="0.75" customHeight="1" x14ac:dyDescent="0.2">
      <c r="F110" s="9"/>
    </row>
    <row r="111" spans="2:13" ht="1.5" customHeight="1" x14ac:dyDescent="0.2">
      <c r="F111" s="9"/>
    </row>
    <row r="112" spans="2:13" ht="9.75" customHeight="1" x14ac:dyDescent="0.2">
      <c r="B112" s="14" t="s">
        <v>48</v>
      </c>
      <c r="C112" s="14"/>
      <c r="D112" s="2">
        <v>81793146560</v>
      </c>
      <c r="F112" s="9" t="s">
        <v>33</v>
      </c>
      <c r="G112" s="13">
        <v>3231</v>
      </c>
      <c r="H112" s="13"/>
      <c r="J112" s="14" t="s">
        <v>49</v>
      </c>
      <c r="K112" s="14"/>
      <c r="L112" s="15">
        <v>282.11</v>
      </c>
      <c r="M112" s="15"/>
    </row>
    <row r="113" spans="2:13" ht="12.75" hidden="1" customHeight="1" x14ac:dyDescent="0.2">
      <c r="F113" s="9"/>
    </row>
    <row r="114" spans="2:13" ht="6.75" customHeight="1" x14ac:dyDescent="0.2">
      <c r="F114" s="9"/>
    </row>
    <row r="115" spans="2:13" ht="0.75" customHeight="1" x14ac:dyDescent="0.2">
      <c r="F115" s="9"/>
    </row>
    <row r="116" spans="2:13" ht="1.5" customHeight="1" x14ac:dyDescent="0.2">
      <c r="F116" s="9"/>
    </row>
    <row r="117" spans="2:13" ht="9.75" customHeight="1" x14ac:dyDescent="0.2">
      <c r="B117" s="14" t="s">
        <v>46</v>
      </c>
      <c r="C117" s="14"/>
      <c r="D117" s="2">
        <v>95970838122</v>
      </c>
      <c r="F117" s="9" t="s">
        <v>47</v>
      </c>
      <c r="G117" s="13">
        <v>3221</v>
      </c>
      <c r="H117" s="13"/>
      <c r="J117" s="14" t="s">
        <v>17</v>
      </c>
      <c r="K117" s="14"/>
      <c r="L117" s="15">
        <f>3.51+8.49</f>
        <v>12</v>
      </c>
      <c r="M117" s="15"/>
    </row>
    <row r="118" spans="2:13" ht="12.75" hidden="1" customHeight="1" x14ac:dyDescent="0.2">
      <c r="F118" s="9"/>
    </row>
    <row r="119" spans="2:13" ht="6.75" customHeight="1" x14ac:dyDescent="0.2">
      <c r="F119" s="9"/>
    </row>
    <row r="120" spans="2:13" ht="0.75" customHeight="1" x14ac:dyDescent="0.2">
      <c r="F120" s="9"/>
    </row>
    <row r="121" spans="2:13" ht="1.5" customHeight="1" x14ac:dyDescent="0.2">
      <c r="F121" s="9"/>
    </row>
    <row r="122" spans="2:13" ht="9.75" customHeight="1" x14ac:dyDescent="0.2">
      <c r="B122" s="14" t="s">
        <v>50</v>
      </c>
      <c r="C122" s="14"/>
      <c r="D122" s="2">
        <v>43965974818</v>
      </c>
      <c r="F122" s="9" t="s">
        <v>33</v>
      </c>
      <c r="G122" s="13">
        <v>3223</v>
      </c>
      <c r="H122" s="13"/>
      <c r="J122" s="14" t="s">
        <v>10</v>
      </c>
      <c r="K122" s="14"/>
      <c r="L122" s="15">
        <v>460.45</v>
      </c>
      <c r="M122" s="15"/>
    </row>
    <row r="123" spans="2:13" ht="12.75" hidden="1" customHeight="1" x14ac:dyDescent="0.2">
      <c r="F123" s="9"/>
    </row>
    <row r="124" spans="2:13" ht="6.75" customHeight="1" x14ac:dyDescent="0.2">
      <c r="F124" s="9"/>
    </row>
    <row r="125" spans="2:13" ht="0.75" customHeight="1" x14ac:dyDescent="0.2">
      <c r="F125" s="9"/>
    </row>
    <row r="126" spans="2:13" ht="1.5" customHeight="1" x14ac:dyDescent="0.2">
      <c r="F126" s="9"/>
    </row>
    <row r="127" spans="2:13" ht="12.75" hidden="1" customHeight="1" x14ac:dyDescent="0.2">
      <c r="F127" s="9"/>
    </row>
    <row r="128" spans="2:13" ht="6.75" customHeight="1" x14ac:dyDescent="0.2">
      <c r="F128" s="9"/>
    </row>
    <row r="129" spans="2:13" ht="0.75" customHeight="1" x14ac:dyDescent="0.2">
      <c r="F129" s="9"/>
    </row>
    <row r="130" spans="2:13" ht="1.5" customHeight="1" x14ac:dyDescent="0.2">
      <c r="F130" s="9"/>
    </row>
    <row r="131" spans="2:13" ht="9.75" customHeight="1" x14ac:dyDescent="0.2">
      <c r="B131" s="14" t="s">
        <v>51</v>
      </c>
      <c r="C131" s="14"/>
      <c r="D131" s="4">
        <v>85821130368</v>
      </c>
      <c r="F131" s="9" t="s">
        <v>33</v>
      </c>
      <c r="G131" s="13">
        <v>3238</v>
      </c>
      <c r="H131" s="13"/>
      <c r="J131" s="14" t="s">
        <v>20</v>
      </c>
      <c r="K131" s="14"/>
      <c r="L131" s="15">
        <v>2.41</v>
      </c>
      <c r="M131" s="15"/>
    </row>
    <row r="132" spans="2:13" ht="12.75" hidden="1" customHeight="1" x14ac:dyDescent="0.2">
      <c r="F132" s="9"/>
    </row>
    <row r="133" spans="2:13" ht="0.75" customHeight="1" x14ac:dyDescent="0.2">
      <c r="F133" s="9"/>
    </row>
    <row r="134" spans="2:13" ht="1.5" customHeight="1" x14ac:dyDescent="0.2">
      <c r="F134" s="9"/>
    </row>
    <row r="135" spans="2:13" ht="12.75" hidden="1" customHeight="1" x14ac:dyDescent="0.2">
      <c r="F135" s="9"/>
    </row>
    <row r="136" spans="2:13" ht="6.75" customHeight="1" x14ac:dyDescent="0.2">
      <c r="F136" s="9"/>
    </row>
    <row r="137" spans="2:13" ht="0.75" customHeight="1" x14ac:dyDescent="0.2">
      <c r="F137" s="9"/>
    </row>
    <row r="138" spans="2:13" ht="1.5" customHeight="1" x14ac:dyDescent="0.2">
      <c r="F138" s="9"/>
    </row>
    <row r="139" spans="2:13" ht="9.75" customHeight="1" x14ac:dyDescent="0.2">
      <c r="B139" s="14" t="s">
        <v>52</v>
      </c>
      <c r="C139" s="14"/>
      <c r="D139" s="2">
        <v>78556275037</v>
      </c>
      <c r="F139" s="9" t="s">
        <v>0</v>
      </c>
      <c r="G139" s="13">
        <v>3239</v>
      </c>
      <c r="H139" s="13"/>
      <c r="J139" s="14" t="s">
        <v>23</v>
      </c>
      <c r="K139" s="14"/>
      <c r="L139" s="15">
        <v>510.72</v>
      </c>
      <c r="M139" s="15"/>
    </row>
    <row r="140" spans="2:13" ht="12.75" hidden="1" customHeight="1" x14ac:dyDescent="0.2">
      <c r="F140" s="9"/>
    </row>
    <row r="141" spans="2:13" ht="6.75" customHeight="1" x14ac:dyDescent="0.2">
      <c r="F141" s="9"/>
    </row>
    <row r="142" spans="2:13" ht="0.75" customHeight="1" x14ac:dyDescent="0.2">
      <c r="F142" s="9"/>
    </row>
    <row r="143" spans="2:13" ht="1.5" customHeight="1" x14ac:dyDescent="0.2">
      <c r="F143" s="9"/>
    </row>
    <row r="144" spans="2:13" ht="9.75" customHeight="1" x14ac:dyDescent="0.2">
      <c r="B144" s="14" t="s">
        <v>52</v>
      </c>
      <c r="C144" s="14"/>
      <c r="D144" s="2">
        <v>78556275037</v>
      </c>
      <c r="F144" s="9" t="s">
        <v>0</v>
      </c>
      <c r="G144" s="13">
        <v>3722</v>
      </c>
      <c r="H144" s="13"/>
      <c r="J144" s="14" t="s">
        <v>53</v>
      </c>
      <c r="K144" s="14"/>
      <c r="L144" s="15">
        <v>3205.3</v>
      </c>
      <c r="M144" s="15"/>
    </row>
    <row r="145" spans="2:13" ht="12.75" hidden="1" customHeight="1" x14ac:dyDescent="0.2">
      <c r="F145" s="9"/>
    </row>
    <row r="146" spans="2:13" ht="6.75" customHeight="1" x14ac:dyDescent="0.2">
      <c r="F146" s="9"/>
    </row>
    <row r="147" spans="2:13" ht="0.75" customHeight="1" x14ac:dyDescent="0.2">
      <c r="F147" s="9"/>
    </row>
    <row r="148" spans="2:13" ht="1.5" customHeight="1" x14ac:dyDescent="0.2">
      <c r="F148" s="9"/>
    </row>
    <row r="149" spans="2:13" ht="9.75" customHeight="1" x14ac:dyDescent="0.2">
      <c r="B149" s="14" t="s">
        <v>57</v>
      </c>
      <c r="C149" s="14"/>
      <c r="D149" s="4">
        <v>2535697732</v>
      </c>
      <c r="F149" s="9" t="s">
        <v>33</v>
      </c>
      <c r="G149" s="13">
        <v>3431</v>
      </c>
      <c r="H149" s="13"/>
      <c r="J149" s="14" t="s">
        <v>16</v>
      </c>
      <c r="K149" s="14"/>
      <c r="L149" s="15">
        <v>107.45</v>
      </c>
      <c r="M149" s="15"/>
    </row>
    <row r="150" spans="2:13" ht="12.75" hidden="1" customHeight="1" x14ac:dyDescent="0.2">
      <c r="F150" s="9"/>
      <c r="J150" s="14" t="s">
        <v>10</v>
      </c>
      <c r="K150" s="14"/>
    </row>
    <row r="151" spans="2:13" ht="6.75" customHeight="1" x14ac:dyDescent="0.2">
      <c r="F151" s="9"/>
    </row>
    <row r="152" spans="2:13" ht="0.75" customHeight="1" x14ac:dyDescent="0.2">
      <c r="F152" s="9"/>
    </row>
    <row r="153" spans="2:13" ht="1.5" customHeight="1" x14ac:dyDescent="0.2">
      <c r="F153" s="9"/>
    </row>
    <row r="154" spans="2:13" ht="9.75" customHeight="1" x14ac:dyDescent="0.2">
      <c r="B154" s="14" t="s">
        <v>54</v>
      </c>
      <c r="C154" s="14"/>
      <c r="D154" s="4">
        <v>37353413087</v>
      </c>
      <c r="F154" s="9" t="s">
        <v>55</v>
      </c>
      <c r="G154" s="13">
        <v>3235</v>
      </c>
      <c r="H154" s="13"/>
      <c r="J154" s="14" t="s">
        <v>56</v>
      </c>
      <c r="K154" s="14"/>
      <c r="L154" s="15">
        <v>8.1300000000000008</v>
      </c>
      <c r="M154" s="15"/>
    </row>
    <row r="155" spans="2:13" ht="12.75" hidden="1" customHeight="1" x14ac:dyDescent="0.2">
      <c r="F155" s="9"/>
      <c r="J155" s="3"/>
      <c r="K155" s="3"/>
    </row>
    <row r="156" spans="2:13" ht="6.75" customHeight="1" x14ac:dyDescent="0.2">
      <c r="F156" s="9"/>
      <c r="J156" s="3"/>
      <c r="K156" s="3"/>
    </row>
    <row r="157" spans="2:13" ht="0.75" customHeight="1" x14ac:dyDescent="0.2">
      <c r="F157" s="9"/>
    </row>
    <row r="158" spans="2:13" ht="1.5" customHeight="1" x14ac:dyDescent="0.2">
      <c r="F158" s="9"/>
    </row>
    <row r="159" spans="2:13" ht="9.75" customHeight="1" x14ac:dyDescent="0.2">
      <c r="B159" s="14" t="s">
        <v>58</v>
      </c>
      <c r="C159" s="14"/>
      <c r="D159" s="2">
        <v>98052228363</v>
      </c>
      <c r="F159" s="9" t="s">
        <v>59</v>
      </c>
      <c r="G159" s="13">
        <v>3299</v>
      </c>
      <c r="H159" s="13"/>
      <c r="J159" s="14" t="s">
        <v>15</v>
      </c>
      <c r="K159" s="14"/>
      <c r="L159" s="15">
        <v>54.4</v>
      </c>
      <c r="M159" s="15"/>
    </row>
    <row r="160" spans="2:13" ht="12.75" hidden="1" customHeight="1" x14ac:dyDescent="0.2">
      <c r="F160" s="9"/>
    </row>
    <row r="161" spans="2:13" ht="6.75" customHeight="1" x14ac:dyDescent="0.2">
      <c r="F161" s="9"/>
    </row>
    <row r="162" spans="2:13" ht="0.75" customHeight="1" x14ac:dyDescent="0.2">
      <c r="F162" s="9"/>
    </row>
    <row r="163" spans="2:13" ht="1.5" customHeight="1" x14ac:dyDescent="0.2">
      <c r="F163" s="9"/>
    </row>
    <row r="164" spans="2:13" ht="9.75" customHeight="1" x14ac:dyDescent="0.2">
      <c r="B164" s="14" t="s">
        <v>60</v>
      </c>
      <c r="C164" s="14"/>
      <c r="D164" s="2">
        <v>55305844525</v>
      </c>
      <c r="F164" s="9" t="s">
        <v>33</v>
      </c>
      <c r="G164" s="13">
        <v>4241</v>
      </c>
      <c r="H164" s="13"/>
      <c r="J164" s="14" t="s">
        <v>61</v>
      </c>
      <c r="K164" s="14"/>
      <c r="L164" s="15">
        <v>162.05000000000001</v>
      </c>
      <c r="M164" s="15"/>
    </row>
    <row r="165" spans="2:13" ht="12.75" hidden="1" customHeight="1" x14ac:dyDescent="0.2">
      <c r="F165" s="9"/>
    </row>
    <row r="166" spans="2:13" ht="6.75" customHeight="1" x14ac:dyDescent="0.2">
      <c r="F166" s="9"/>
    </row>
    <row r="167" spans="2:13" ht="0.75" customHeight="1" x14ac:dyDescent="0.2">
      <c r="F167" s="9"/>
    </row>
    <row r="168" spans="2:13" ht="1.5" customHeight="1" x14ac:dyDescent="0.2">
      <c r="F168" s="9"/>
    </row>
    <row r="169" spans="2:13" ht="9.75" customHeight="1" x14ac:dyDescent="0.2">
      <c r="B169" s="14" t="s">
        <v>62</v>
      </c>
      <c r="C169" s="14"/>
      <c r="D169" s="2">
        <v>27096844021</v>
      </c>
      <c r="F169" s="9" t="s">
        <v>33</v>
      </c>
      <c r="G169" s="13">
        <v>3299</v>
      </c>
      <c r="H169" s="13"/>
      <c r="J169" s="14" t="s">
        <v>15</v>
      </c>
      <c r="K169" s="14"/>
      <c r="L169" s="15">
        <v>284.67</v>
      </c>
      <c r="M169" s="15"/>
    </row>
    <row r="170" spans="2:13" ht="12.75" hidden="1" customHeight="1" x14ac:dyDescent="0.2">
      <c r="F170" s="9"/>
    </row>
    <row r="171" spans="2:13" ht="6.75" customHeight="1" x14ac:dyDescent="0.2">
      <c r="F171" s="9"/>
    </row>
    <row r="172" spans="2:13" ht="0.75" customHeight="1" x14ac:dyDescent="0.2">
      <c r="F172" s="9"/>
    </row>
    <row r="173" spans="2:13" ht="1.5" customHeight="1" x14ac:dyDescent="0.2">
      <c r="F173" s="9"/>
    </row>
    <row r="174" spans="2:13" ht="9.75" customHeight="1" x14ac:dyDescent="0.2">
      <c r="B174" s="14" t="s">
        <v>63</v>
      </c>
      <c r="C174" s="14"/>
      <c r="D174" s="2">
        <v>86311826498</v>
      </c>
      <c r="F174" s="9" t="s">
        <v>0</v>
      </c>
      <c r="G174" s="13">
        <v>3299</v>
      </c>
      <c r="H174" s="13"/>
      <c r="J174" s="14" t="s">
        <v>15</v>
      </c>
      <c r="K174" s="14"/>
      <c r="L174" s="15">
        <v>11.48</v>
      </c>
      <c r="M174" s="15"/>
    </row>
    <row r="175" spans="2:13" ht="12.75" hidden="1" customHeight="1" x14ac:dyDescent="0.2">
      <c r="F175" s="9"/>
    </row>
    <row r="176" spans="2:13" ht="12.75" customHeight="1" x14ac:dyDescent="0.2">
      <c r="F176" s="9"/>
    </row>
    <row r="177" spans="2:13" ht="12.75" customHeight="1" x14ac:dyDescent="0.2">
      <c r="B177" s="14" t="s">
        <v>88</v>
      </c>
      <c r="C177" s="14"/>
      <c r="D177" s="2">
        <v>64546066176</v>
      </c>
      <c r="F177" s="9" t="s">
        <v>33</v>
      </c>
      <c r="G177" s="13">
        <v>3221</v>
      </c>
      <c r="H177" s="13"/>
      <c r="J177" s="14" t="s">
        <v>17</v>
      </c>
      <c r="K177" s="14"/>
      <c r="L177" s="15">
        <v>95.93</v>
      </c>
      <c r="M177" s="15"/>
    </row>
    <row r="178" spans="2:13" ht="12.75" customHeight="1" x14ac:dyDescent="0.2">
      <c r="B178" s="14" t="s">
        <v>89</v>
      </c>
      <c r="C178" s="14"/>
      <c r="D178" s="2">
        <v>38967655335</v>
      </c>
      <c r="F178" s="9" t="s">
        <v>33</v>
      </c>
      <c r="G178" s="13">
        <v>4241</v>
      </c>
      <c r="H178" s="13"/>
      <c r="J178" s="14" t="s">
        <v>61</v>
      </c>
      <c r="K178" s="14"/>
      <c r="L178" s="15">
        <v>60.48</v>
      </c>
      <c r="M178" s="15"/>
    </row>
    <row r="179" spans="2:13" ht="12.75" customHeight="1" x14ac:dyDescent="0.2">
      <c r="B179" s="14" t="s">
        <v>90</v>
      </c>
      <c r="C179" s="14"/>
      <c r="D179" s="2">
        <v>14001865632</v>
      </c>
      <c r="F179" s="9" t="s">
        <v>0</v>
      </c>
      <c r="G179" s="13">
        <v>3234</v>
      </c>
      <c r="H179" s="13"/>
      <c r="J179" s="14" t="s">
        <v>22</v>
      </c>
      <c r="K179" s="14"/>
      <c r="L179" s="15">
        <v>12.54</v>
      </c>
      <c r="M179" s="15"/>
    </row>
    <row r="180" spans="2:13" ht="12.75" customHeight="1" x14ac:dyDescent="0.2">
      <c r="B180" s="14" t="s">
        <v>48</v>
      </c>
      <c r="C180" s="14"/>
      <c r="D180" s="2">
        <v>81793146560</v>
      </c>
      <c r="F180" s="9" t="s">
        <v>33</v>
      </c>
      <c r="G180" s="13">
        <v>3233</v>
      </c>
      <c r="H180" s="13"/>
      <c r="J180" s="14" t="s">
        <v>91</v>
      </c>
      <c r="K180" s="14"/>
      <c r="L180" s="15">
        <v>7.3</v>
      </c>
      <c r="M180" s="15"/>
    </row>
    <row r="181" spans="2:13" ht="12.75" customHeight="1" x14ac:dyDescent="0.2">
      <c r="B181" s="14" t="s">
        <v>92</v>
      </c>
      <c r="C181" s="14"/>
      <c r="D181" s="2">
        <v>41317489366</v>
      </c>
      <c r="F181" s="9" t="s">
        <v>93</v>
      </c>
      <c r="G181" s="13">
        <v>3223</v>
      </c>
      <c r="H181" s="13"/>
      <c r="J181" s="14" t="s">
        <v>10</v>
      </c>
      <c r="K181" s="14"/>
      <c r="L181" s="15">
        <v>27.15</v>
      </c>
      <c r="M181" s="15"/>
    </row>
    <row r="182" spans="2:13" ht="6.75" customHeight="1" x14ac:dyDescent="0.2">
      <c r="F182" s="9"/>
    </row>
    <row r="183" spans="2:13" ht="1.5" customHeight="1" x14ac:dyDescent="0.2">
      <c r="F183" s="9"/>
    </row>
    <row r="184" spans="2:13" ht="9.75" customHeight="1" x14ac:dyDescent="0.2">
      <c r="B184" s="14" t="s">
        <v>64</v>
      </c>
      <c r="C184" s="14"/>
      <c r="D184" s="2">
        <v>55285545901</v>
      </c>
      <c r="F184" s="9" t="s">
        <v>0</v>
      </c>
      <c r="G184" s="13">
        <v>3239</v>
      </c>
      <c r="H184" s="13"/>
      <c r="J184" s="14" t="s">
        <v>23</v>
      </c>
      <c r="K184" s="14"/>
      <c r="L184" s="15">
        <v>1032</v>
      </c>
      <c r="M184" s="15"/>
    </row>
    <row r="185" spans="2:13" ht="12.75" hidden="1" customHeight="1" x14ac:dyDescent="0.2">
      <c r="F185" s="9"/>
    </row>
    <row r="186" spans="2:13" ht="6.75" customHeight="1" x14ac:dyDescent="0.2">
      <c r="F186" s="9"/>
    </row>
    <row r="187" spans="2:13" ht="0.75" customHeight="1" x14ac:dyDescent="0.2">
      <c r="F187" s="9"/>
    </row>
    <row r="188" spans="2:13" ht="1.5" customHeight="1" x14ac:dyDescent="0.2">
      <c r="F188" s="9"/>
    </row>
    <row r="189" spans="2:13" ht="9.75" customHeight="1" x14ac:dyDescent="0.2">
      <c r="B189" s="14" t="s">
        <v>64</v>
      </c>
      <c r="C189" s="14"/>
      <c r="D189" s="2">
        <v>55285545901</v>
      </c>
      <c r="F189" s="9" t="s">
        <v>0</v>
      </c>
      <c r="G189" s="13">
        <v>3722</v>
      </c>
      <c r="H189" s="13"/>
      <c r="J189" s="14" t="s">
        <v>53</v>
      </c>
      <c r="K189" s="14"/>
      <c r="L189" s="15">
        <v>648</v>
      </c>
      <c r="M189" s="15"/>
    </row>
    <row r="190" spans="2:13" ht="12.75" hidden="1" customHeight="1" x14ac:dyDescent="0.2">
      <c r="F190" s="9"/>
    </row>
    <row r="191" spans="2:13" ht="6.75" customHeight="1" x14ac:dyDescent="0.2">
      <c r="F191" s="9"/>
    </row>
    <row r="192" spans="2:13" ht="0.75" customHeight="1" x14ac:dyDescent="0.2">
      <c r="F192" s="9"/>
    </row>
    <row r="193" spans="2:13" ht="1.5" customHeight="1" x14ac:dyDescent="0.2">
      <c r="F193" s="9"/>
    </row>
    <row r="194" spans="2:13" ht="9.75" customHeight="1" x14ac:dyDescent="0.2">
      <c r="B194" s="14" t="s">
        <v>65</v>
      </c>
      <c r="C194" s="14"/>
      <c r="D194" s="2">
        <v>54821149855</v>
      </c>
      <c r="F194" s="9" t="s">
        <v>66</v>
      </c>
      <c r="G194" s="13">
        <v>3221</v>
      </c>
      <c r="H194" s="13"/>
      <c r="J194" s="14" t="s">
        <v>17</v>
      </c>
      <c r="K194" s="14"/>
      <c r="L194" s="15">
        <v>103.64</v>
      </c>
      <c r="M194" s="15"/>
    </row>
    <row r="195" spans="2:13" ht="12.75" hidden="1" customHeight="1" x14ac:dyDescent="0.2">
      <c r="F195" s="9"/>
    </row>
    <row r="196" spans="2:13" ht="6.75" customHeight="1" x14ac:dyDescent="0.2">
      <c r="F196" s="9"/>
    </row>
    <row r="197" spans="2:13" ht="0.75" customHeight="1" x14ac:dyDescent="0.2">
      <c r="F197" s="9"/>
    </row>
    <row r="198" spans="2:13" ht="1.5" customHeight="1" x14ac:dyDescent="0.2">
      <c r="F198" s="9"/>
    </row>
    <row r="199" spans="2:13" ht="9.75" customHeight="1" x14ac:dyDescent="0.2">
      <c r="B199" s="14" t="s">
        <v>67</v>
      </c>
      <c r="C199" s="14"/>
      <c r="D199" s="2">
        <v>37268927073</v>
      </c>
      <c r="F199" s="9" t="s">
        <v>0</v>
      </c>
      <c r="G199" s="13">
        <v>3221</v>
      </c>
      <c r="H199" s="13"/>
      <c r="J199" s="14" t="s">
        <v>17</v>
      </c>
      <c r="K199" s="14"/>
      <c r="L199" s="15">
        <v>72</v>
      </c>
      <c r="M199" s="15"/>
    </row>
    <row r="200" spans="2:13" ht="12.75" hidden="1" customHeight="1" x14ac:dyDescent="0.2">
      <c r="F200" s="9"/>
    </row>
    <row r="201" spans="2:13" ht="6.75" customHeight="1" x14ac:dyDescent="0.2">
      <c r="F201" s="9"/>
    </row>
    <row r="202" spans="2:13" ht="0.75" customHeight="1" x14ac:dyDescent="0.2">
      <c r="F202" s="9"/>
    </row>
    <row r="203" spans="2:13" ht="1.5" customHeight="1" x14ac:dyDescent="0.2">
      <c r="F203" s="9"/>
    </row>
    <row r="204" spans="2:13" ht="9.75" customHeight="1" x14ac:dyDescent="0.2">
      <c r="B204" s="14" t="s">
        <v>68</v>
      </c>
      <c r="C204" s="14"/>
      <c r="D204" s="2">
        <v>74402534883</v>
      </c>
      <c r="F204" s="9" t="s">
        <v>0</v>
      </c>
      <c r="G204" s="13">
        <v>3234</v>
      </c>
      <c r="H204" s="13"/>
      <c r="J204" s="14" t="s">
        <v>22</v>
      </c>
      <c r="K204" s="14"/>
      <c r="L204" s="15">
        <v>276.08</v>
      </c>
      <c r="M204" s="15"/>
    </row>
    <row r="205" spans="2:13" ht="12.75" hidden="1" customHeight="1" x14ac:dyDescent="0.2">
      <c r="F205" s="9"/>
    </row>
    <row r="206" spans="2:13" ht="6.75" customHeight="1" x14ac:dyDescent="0.2">
      <c r="F206" s="9"/>
    </row>
    <row r="207" spans="2:13" ht="0.75" customHeight="1" x14ac:dyDescent="0.2">
      <c r="F207" s="9"/>
    </row>
    <row r="208" spans="2:13" ht="1.5" customHeight="1" x14ac:dyDescent="0.2">
      <c r="F208" s="9"/>
    </row>
    <row r="209" spans="2:13" ht="9.75" customHeight="1" x14ac:dyDescent="0.2">
      <c r="B209" s="14" t="s">
        <v>69</v>
      </c>
      <c r="C209" s="14"/>
      <c r="D209" s="2">
        <v>22694857747</v>
      </c>
      <c r="F209" s="9" t="s">
        <v>35</v>
      </c>
      <c r="G209" s="13">
        <v>3292</v>
      </c>
      <c r="H209" s="13"/>
      <c r="J209" s="14" t="s">
        <v>70</v>
      </c>
      <c r="K209" s="14"/>
      <c r="L209" s="15">
        <f>269.81+748.56</f>
        <v>1018.3699999999999</v>
      </c>
      <c r="M209" s="15"/>
    </row>
    <row r="210" spans="2:13" ht="12.75" hidden="1" customHeight="1" x14ac:dyDescent="0.2">
      <c r="F210" s="9"/>
    </row>
    <row r="211" spans="2:13" ht="6.75" customHeight="1" x14ac:dyDescent="0.2">
      <c r="F211" s="9"/>
    </row>
    <row r="212" spans="2:13" ht="0.75" customHeight="1" x14ac:dyDescent="0.2">
      <c r="F212" s="9"/>
    </row>
    <row r="213" spans="2:13" ht="1.5" customHeight="1" x14ac:dyDescent="0.2">
      <c r="F213" s="9"/>
    </row>
    <row r="214" spans="2:13" ht="9.75" customHeight="1" x14ac:dyDescent="0.2">
      <c r="B214" s="14" t="s">
        <v>46</v>
      </c>
      <c r="C214" s="14"/>
      <c r="D214" s="2">
        <v>95970838122</v>
      </c>
      <c r="F214" s="9" t="s">
        <v>47</v>
      </c>
      <c r="G214" s="13">
        <v>3222</v>
      </c>
      <c r="H214" s="13"/>
      <c r="I214" s="2">
        <v>95970838122</v>
      </c>
      <c r="J214" s="14" t="s">
        <v>21</v>
      </c>
      <c r="K214" s="14"/>
      <c r="L214" s="15">
        <v>15.94</v>
      </c>
      <c r="M214" s="15"/>
    </row>
    <row r="215" spans="2:13" ht="12.75" hidden="1" customHeight="1" x14ac:dyDescent="0.2">
      <c r="F215" s="9"/>
    </row>
    <row r="216" spans="2:13" ht="6.75" customHeight="1" x14ac:dyDescent="0.2">
      <c r="F216" s="9"/>
    </row>
    <row r="217" spans="2:13" ht="0.75" customHeight="1" x14ac:dyDescent="0.2">
      <c r="F217" s="9"/>
    </row>
    <row r="218" spans="2:13" ht="1.5" customHeight="1" x14ac:dyDescent="0.2">
      <c r="F218" s="9"/>
    </row>
    <row r="219" spans="2:13" ht="9.75" customHeight="1" x14ac:dyDescent="0.2">
      <c r="B219" s="14" t="s">
        <v>71</v>
      </c>
      <c r="C219" s="14"/>
      <c r="D219" s="2">
        <v>54258964237</v>
      </c>
      <c r="F219" s="9" t="s">
        <v>0</v>
      </c>
      <c r="G219" s="13">
        <v>3224</v>
      </c>
      <c r="H219" s="13"/>
      <c r="J219" s="14" t="s">
        <v>72</v>
      </c>
      <c r="K219" s="14"/>
      <c r="L219" s="15">
        <v>60.3</v>
      </c>
      <c r="M219" s="15"/>
    </row>
    <row r="220" spans="2:13" ht="12.75" hidden="1" customHeight="1" x14ac:dyDescent="0.2">
      <c r="F220" s="9"/>
    </row>
    <row r="221" spans="2:13" ht="6.75" customHeight="1" x14ac:dyDescent="0.2">
      <c r="F221" s="9"/>
    </row>
    <row r="222" spans="2:13" ht="0.75" customHeight="1" x14ac:dyDescent="0.2">
      <c r="F222" s="9"/>
    </row>
    <row r="223" spans="2:13" ht="1.5" customHeight="1" x14ac:dyDescent="0.2">
      <c r="F223" s="9"/>
    </row>
    <row r="224" spans="2:13" ht="9.75" customHeight="1" x14ac:dyDescent="0.2">
      <c r="B224" s="14" t="s">
        <v>18</v>
      </c>
      <c r="C224" s="14"/>
      <c r="D224" s="2" t="s">
        <v>19</v>
      </c>
      <c r="F224" s="9" t="s">
        <v>0</v>
      </c>
      <c r="G224" s="13">
        <v>4262</v>
      </c>
      <c r="H224" s="13"/>
      <c r="J224" s="14" t="s">
        <v>73</v>
      </c>
      <c r="K224" s="14"/>
      <c r="L224" s="15">
        <v>375</v>
      </c>
      <c r="M224" s="15"/>
    </row>
    <row r="225" spans="2:13" ht="12.75" hidden="1" customHeight="1" x14ac:dyDescent="0.2">
      <c r="F225" s="9"/>
    </row>
    <row r="226" spans="2:13" ht="6.75" customHeight="1" x14ac:dyDescent="0.2">
      <c r="F226" s="9"/>
    </row>
    <row r="227" spans="2:13" ht="0.75" customHeight="1" x14ac:dyDescent="0.2">
      <c r="F227" s="9"/>
    </row>
    <row r="228" spans="2:13" ht="1.5" customHeight="1" x14ac:dyDescent="0.2">
      <c r="F228" s="9"/>
    </row>
    <row r="229" spans="2:13" ht="9.75" customHeight="1" x14ac:dyDescent="0.2">
      <c r="B229" s="14" t="s">
        <v>54</v>
      </c>
      <c r="C229" s="14"/>
      <c r="D229" s="4">
        <v>37353413087</v>
      </c>
      <c r="F229" s="9" t="s">
        <v>55</v>
      </c>
      <c r="G229" s="13">
        <v>3234</v>
      </c>
      <c r="H229" s="13"/>
      <c r="J229" s="14" t="s">
        <v>22</v>
      </c>
      <c r="K229" s="14"/>
      <c r="L229" s="15">
        <v>41.88</v>
      </c>
      <c r="M229" s="15"/>
    </row>
    <row r="230" spans="2:13" ht="12.75" hidden="1" customHeight="1" x14ac:dyDescent="0.2">
      <c r="F230" s="9"/>
    </row>
    <row r="231" spans="2:13" ht="6.75" customHeight="1" x14ac:dyDescent="0.2">
      <c r="F231" s="9"/>
    </row>
    <row r="232" spans="2:13" ht="0.75" customHeight="1" x14ac:dyDescent="0.2">
      <c r="F232" s="9"/>
    </row>
    <row r="233" spans="2:13" ht="1.5" customHeight="1" x14ac:dyDescent="0.2">
      <c r="F233" s="9"/>
    </row>
    <row r="234" spans="2:13" ht="9.75" customHeight="1" x14ac:dyDescent="0.2">
      <c r="B234" s="14" t="s">
        <v>74</v>
      </c>
      <c r="C234" s="14"/>
      <c r="D234" s="2">
        <v>75508100288</v>
      </c>
      <c r="F234" s="9" t="s">
        <v>33</v>
      </c>
      <c r="G234" s="13">
        <v>3213</v>
      </c>
      <c r="H234" s="13"/>
      <c r="J234" s="14" t="s">
        <v>76</v>
      </c>
      <c r="K234" s="14"/>
      <c r="L234" s="15">
        <v>80</v>
      </c>
      <c r="M234" s="15"/>
    </row>
    <row r="235" spans="2:13" ht="12.75" hidden="1" customHeight="1" x14ac:dyDescent="0.2">
      <c r="F235" s="9"/>
    </row>
    <row r="236" spans="2:13" ht="6.75" customHeight="1" x14ac:dyDescent="0.2">
      <c r="F236" s="9"/>
    </row>
    <row r="237" spans="2:13" ht="0.75" customHeight="1" x14ac:dyDescent="0.2">
      <c r="F237" s="9"/>
    </row>
    <row r="238" spans="2:13" ht="1.5" customHeight="1" x14ac:dyDescent="0.2">
      <c r="F238" s="9"/>
    </row>
    <row r="239" spans="2:13" ht="9.75" customHeight="1" x14ac:dyDescent="0.2">
      <c r="B239" s="14" t="s">
        <v>77</v>
      </c>
      <c r="C239" s="14"/>
      <c r="D239" s="2">
        <v>42754118124</v>
      </c>
      <c r="F239" s="9" t="s">
        <v>35</v>
      </c>
      <c r="G239" s="13">
        <v>3232</v>
      </c>
      <c r="H239" s="13"/>
      <c r="J239" s="14" t="s">
        <v>78</v>
      </c>
      <c r="K239" s="14"/>
      <c r="L239" s="15">
        <v>475.34</v>
      </c>
      <c r="M239" s="15"/>
    </row>
    <row r="240" spans="2:13" ht="12.75" hidden="1" customHeight="1" x14ac:dyDescent="0.2">
      <c r="F240" s="9"/>
    </row>
    <row r="241" spans="2:13" ht="6.75" customHeight="1" x14ac:dyDescent="0.2">
      <c r="F241" s="9"/>
    </row>
    <row r="242" spans="2:13" ht="0.75" customHeight="1" x14ac:dyDescent="0.2">
      <c r="F242" s="9"/>
    </row>
    <row r="243" spans="2:13" ht="1.5" customHeight="1" x14ac:dyDescent="0.2">
      <c r="F243" s="9"/>
    </row>
    <row r="244" spans="2:13" ht="9.75" customHeight="1" x14ac:dyDescent="0.2">
      <c r="B244" s="14" t="s">
        <v>79</v>
      </c>
      <c r="C244" s="14"/>
      <c r="D244" s="2">
        <v>59071462398</v>
      </c>
      <c r="F244" s="9" t="s">
        <v>80</v>
      </c>
      <c r="G244" s="13">
        <v>3231</v>
      </c>
      <c r="H244" s="13"/>
      <c r="J244" s="14" t="s">
        <v>49</v>
      </c>
      <c r="K244" s="14"/>
      <c r="L244" s="15">
        <f>28000+1443.4+0.04</f>
        <v>29443.440000000002</v>
      </c>
      <c r="M244" s="15"/>
    </row>
    <row r="245" spans="2:13" ht="12.75" hidden="1" customHeight="1" x14ac:dyDescent="0.2">
      <c r="F245" s="9"/>
    </row>
    <row r="246" spans="2:13" ht="6.75" customHeight="1" x14ac:dyDescent="0.2">
      <c r="F246" s="9"/>
    </row>
    <row r="247" spans="2:13" ht="0.75" customHeight="1" x14ac:dyDescent="0.2">
      <c r="F247" s="9"/>
    </row>
    <row r="248" spans="2:13" ht="1.5" customHeight="1" x14ac:dyDescent="0.2">
      <c r="F248" s="9"/>
    </row>
    <row r="249" spans="2:13" ht="9.75" customHeight="1" x14ac:dyDescent="0.2">
      <c r="B249" s="14"/>
      <c r="C249" s="14"/>
      <c r="D249" s="2"/>
      <c r="F249" s="9"/>
      <c r="G249" s="13">
        <v>3722</v>
      </c>
      <c r="H249" s="13"/>
      <c r="J249" s="14" t="s">
        <v>53</v>
      </c>
      <c r="K249" s="14"/>
      <c r="L249" s="15">
        <v>3583.91</v>
      </c>
      <c r="M249" s="15"/>
    </row>
    <row r="250" spans="2:13" ht="12.75" hidden="1" customHeight="1" x14ac:dyDescent="0.2">
      <c r="F250" s="9"/>
    </row>
    <row r="251" spans="2:13" ht="6.75" customHeight="1" x14ac:dyDescent="0.2">
      <c r="F251" s="9"/>
    </row>
    <row r="252" spans="2:13" ht="0.75" customHeight="1" x14ac:dyDescent="0.2">
      <c r="F252" s="9"/>
    </row>
    <row r="253" spans="2:13" ht="1.5" customHeight="1" x14ac:dyDescent="0.2">
      <c r="F253" s="9"/>
    </row>
    <row r="254" spans="2:13" ht="9.75" customHeight="1" x14ac:dyDescent="0.2">
      <c r="B254" s="14" t="s">
        <v>13</v>
      </c>
      <c r="C254" s="14"/>
      <c r="D254" s="2" t="s">
        <v>14</v>
      </c>
      <c r="F254" s="9" t="s">
        <v>33</v>
      </c>
      <c r="G254" s="13">
        <v>3294</v>
      </c>
      <c r="H254" s="13"/>
      <c r="J254" s="14" t="s">
        <v>15</v>
      </c>
      <c r="K254" s="14"/>
      <c r="L254" s="15">
        <v>55</v>
      </c>
      <c r="M254" s="15"/>
    </row>
    <row r="255" spans="2:13" ht="12.75" hidden="1" customHeight="1" x14ac:dyDescent="0.2">
      <c r="F255" s="9"/>
    </row>
    <row r="256" spans="2:13" ht="6.75" customHeight="1" x14ac:dyDescent="0.2">
      <c r="F256" s="9"/>
    </row>
    <row r="257" spans="2:13" ht="0.75" customHeight="1" x14ac:dyDescent="0.2">
      <c r="F257" s="9"/>
    </row>
    <row r="258" spans="2:13" ht="1.5" customHeight="1" x14ac:dyDescent="0.2">
      <c r="F258" s="9"/>
    </row>
    <row r="259" spans="2:13" ht="9.75" customHeight="1" x14ac:dyDescent="0.2">
      <c r="B259" s="14" t="s">
        <v>81</v>
      </c>
      <c r="C259" s="14"/>
      <c r="D259" s="2">
        <v>73294314024</v>
      </c>
      <c r="F259" s="9" t="s">
        <v>33</v>
      </c>
      <c r="G259" s="13">
        <v>3239</v>
      </c>
      <c r="H259" s="13"/>
      <c r="J259" s="14" t="s">
        <v>23</v>
      </c>
      <c r="K259" s="14"/>
      <c r="L259" s="15">
        <v>213.44</v>
      </c>
      <c r="M259" s="15"/>
    </row>
    <row r="260" spans="2:13" ht="12.75" hidden="1" customHeight="1" x14ac:dyDescent="0.2">
      <c r="F260" s="9"/>
    </row>
    <row r="261" spans="2:13" ht="6.75" customHeight="1" x14ac:dyDescent="0.2">
      <c r="F261" s="9"/>
    </row>
    <row r="262" spans="2:13" ht="0.75" customHeight="1" x14ac:dyDescent="0.2">
      <c r="F262" s="9"/>
    </row>
    <row r="263" spans="2:13" ht="1.5" customHeight="1" x14ac:dyDescent="0.2">
      <c r="F263" s="9"/>
    </row>
    <row r="264" spans="2:13" ht="9.75" customHeight="1" x14ac:dyDescent="0.2">
      <c r="B264" s="14" t="s">
        <v>82</v>
      </c>
      <c r="C264" s="14"/>
      <c r="D264" s="2">
        <v>69523788448</v>
      </c>
      <c r="F264" s="9" t="s">
        <v>83</v>
      </c>
      <c r="G264" s="13">
        <v>3238</v>
      </c>
      <c r="H264" s="13"/>
      <c r="J264" s="14" t="s">
        <v>20</v>
      </c>
      <c r="K264" s="14"/>
      <c r="L264" s="15">
        <v>24.89</v>
      </c>
      <c r="M264" s="15"/>
    </row>
    <row r="265" spans="2:13" ht="12.75" hidden="1" customHeight="1" x14ac:dyDescent="0.2">
      <c r="F265" s="9"/>
    </row>
    <row r="266" spans="2:13" ht="6.75" customHeight="1" x14ac:dyDescent="0.2">
      <c r="F266" s="9"/>
    </row>
    <row r="267" spans="2:13" ht="0.75" customHeight="1" x14ac:dyDescent="0.2">
      <c r="F267" s="9"/>
    </row>
    <row r="268" spans="2:13" ht="1.5" customHeight="1" x14ac:dyDescent="0.2">
      <c r="F268" s="9"/>
    </row>
    <row r="269" spans="2:13" ht="9.75" customHeight="1" x14ac:dyDescent="0.2">
      <c r="B269" s="14" t="s">
        <v>84</v>
      </c>
      <c r="C269" s="14"/>
      <c r="D269" s="2">
        <v>60243917091</v>
      </c>
      <c r="F269" s="9" t="s">
        <v>0</v>
      </c>
      <c r="G269" s="13">
        <v>3232</v>
      </c>
      <c r="H269" s="13"/>
      <c r="J269" s="14" t="s">
        <v>9</v>
      </c>
      <c r="K269" s="14"/>
      <c r="L269" s="15">
        <v>13.5</v>
      </c>
      <c r="M269" s="15"/>
    </row>
    <row r="270" spans="2:13" ht="12.75" hidden="1" customHeight="1" x14ac:dyDescent="0.2">
      <c r="F270" s="9"/>
    </row>
    <row r="271" spans="2:13" ht="6.75" customHeight="1" x14ac:dyDescent="0.2">
      <c r="F271" s="9"/>
    </row>
    <row r="272" spans="2:13" ht="0.75" customHeight="1" x14ac:dyDescent="0.2">
      <c r="F272" s="9"/>
    </row>
    <row r="273" spans="2:13" ht="1.5" customHeight="1" x14ac:dyDescent="0.2">
      <c r="F273" s="9"/>
    </row>
    <row r="274" spans="2:13" ht="9.75" customHeight="1" x14ac:dyDescent="0.2">
      <c r="B274" s="14" t="s">
        <v>85</v>
      </c>
      <c r="C274" s="14"/>
      <c r="D274" s="2">
        <v>21616787735</v>
      </c>
      <c r="F274" s="9" t="s">
        <v>0</v>
      </c>
      <c r="G274" s="13">
        <v>3236</v>
      </c>
      <c r="H274" s="13"/>
      <c r="J274" s="14" t="s">
        <v>86</v>
      </c>
      <c r="K274" s="14"/>
      <c r="L274" s="15">
        <v>87.6</v>
      </c>
      <c r="M274" s="15"/>
    </row>
    <row r="275" spans="2:13" ht="12.75" hidden="1" customHeight="1" x14ac:dyDescent="0.2">
      <c r="F275" s="9"/>
    </row>
    <row r="276" spans="2:13" ht="6.75" customHeight="1" x14ac:dyDescent="0.2">
      <c r="F276" s="9"/>
    </row>
    <row r="277" spans="2:13" ht="0.75" customHeight="1" x14ac:dyDescent="0.2">
      <c r="F277" s="9"/>
    </row>
    <row r="278" spans="2:13" ht="1.5" customHeight="1" x14ac:dyDescent="0.2">
      <c r="F278" s="9"/>
    </row>
    <row r="279" spans="2:13" ht="15.75" customHeight="1" x14ac:dyDescent="0.2">
      <c r="B279" s="9" t="s">
        <v>87</v>
      </c>
      <c r="D279" s="4">
        <v>51645411160</v>
      </c>
      <c r="F279" s="9" t="s">
        <v>0</v>
      </c>
      <c r="G279" s="13">
        <v>3224</v>
      </c>
      <c r="H279" s="13"/>
      <c r="J279" s="14" t="s">
        <v>72</v>
      </c>
      <c r="K279" s="14"/>
      <c r="L279" s="15">
        <v>11.5</v>
      </c>
      <c r="M279" s="15"/>
    </row>
    <row r="280" spans="2:13" ht="20.25" customHeight="1" x14ac:dyDescent="0.2">
      <c r="F280" s="9"/>
      <c r="K280" s="8" t="s">
        <v>34</v>
      </c>
      <c r="L280" s="19">
        <f>SUM(L17:M279)</f>
        <v>263890.38999999996</v>
      </c>
      <c r="M280" s="19"/>
    </row>
    <row r="281" spans="2:13" ht="13.5" customHeight="1" x14ac:dyDescent="0.2">
      <c r="G281" s="17" t="s">
        <v>94</v>
      </c>
      <c r="H281" s="18"/>
      <c r="I281" s="18"/>
      <c r="J281" s="18"/>
    </row>
    <row r="282" spans="2:13" ht="25.5" customHeight="1" x14ac:dyDescent="0.2">
      <c r="G282" s="6" t="s">
        <v>30</v>
      </c>
      <c r="H282" s="5"/>
      <c r="I282" s="5"/>
      <c r="J282" s="5"/>
    </row>
    <row r="283" spans="2:13" ht="151.5" customHeight="1" x14ac:dyDescent="0.2"/>
    <row r="284" spans="2:13" ht="15" customHeight="1" x14ac:dyDescent="0.2">
      <c r="E284" s="16" t="s">
        <v>24</v>
      </c>
      <c r="F284" s="16"/>
      <c r="G284" s="16"/>
      <c r="H284" s="16"/>
      <c r="I284" s="16"/>
      <c r="J284" s="16"/>
      <c r="K284" s="16"/>
      <c r="L284" s="16"/>
    </row>
  </sheetData>
  <mergeCells count="238">
    <mergeCell ref="B2:G2"/>
    <mergeCell ref="H2:M2"/>
    <mergeCell ref="B3:G3"/>
    <mergeCell ref="H3:M3"/>
    <mergeCell ref="B4:G4"/>
    <mergeCell ref="H4:M4"/>
    <mergeCell ref="B5:G5"/>
    <mergeCell ref="B9:L9"/>
    <mergeCell ref="B11:L11"/>
    <mergeCell ref="B254:C254"/>
    <mergeCell ref="G254:H254"/>
    <mergeCell ref="J254:K254"/>
    <mergeCell ref="L254:M254"/>
    <mergeCell ref="B259:C259"/>
    <mergeCell ref="G259:H259"/>
    <mergeCell ref="J259:K259"/>
    <mergeCell ref="L259:M259"/>
    <mergeCell ref="H5:M5"/>
    <mergeCell ref="B6:G6"/>
    <mergeCell ref="H6:M6"/>
    <mergeCell ref="B7:G7"/>
    <mergeCell ref="H7:M7"/>
    <mergeCell ref="M9:Z9"/>
    <mergeCell ref="M11:Z11"/>
    <mergeCell ref="L181:M181"/>
    <mergeCell ref="B178:C178"/>
    <mergeCell ref="G178:H178"/>
    <mergeCell ref="J178:K178"/>
    <mergeCell ref="L178:M178"/>
    <mergeCell ref="L179:M179"/>
    <mergeCell ref="B180:C180"/>
    <mergeCell ref="G180:H180"/>
    <mergeCell ref="J180:K180"/>
    <mergeCell ref="L180:M180"/>
    <mergeCell ref="B181:C181"/>
    <mergeCell ref="B159:C159"/>
    <mergeCell ref="B174:C174"/>
    <mergeCell ref="B164:C164"/>
    <mergeCell ref="G159:H159"/>
    <mergeCell ref="J159:K159"/>
    <mergeCell ref="L159:M159"/>
    <mergeCell ref="G164:H164"/>
    <mergeCell ref="J164:K164"/>
    <mergeCell ref="L164:M164"/>
    <mergeCell ref="E284:L284"/>
    <mergeCell ref="B274:C274"/>
    <mergeCell ref="G274:H274"/>
    <mergeCell ref="J274:K274"/>
    <mergeCell ref="L274:M274"/>
    <mergeCell ref="B264:C264"/>
    <mergeCell ref="G264:H264"/>
    <mergeCell ref="J264:K264"/>
    <mergeCell ref="L264:M264"/>
    <mergeCell ref="B269:C269"/>
    <mergeCell ref="G269:H269"/>
    <mergeCell ref="J269:K269"/>
    <mergeCell ref="L269:M269"/>
    <mergeCell ref="G281:J281"/>
    <mergeCell ref="L280:M280"/>
    <mergeCell ref="B244:C244"/>
    <mergeCell ref="G244:H244"/>
    <mergeCell ref="J244:K244"/>
    <mergeCell ref="L244:M244"/>
    <mergeCell ref="B249:C249"/>
    <mergeCell ref="G249:H249"/>
    <mergeCell ref="J249:K249"/>
    <mergeCell ref="L249:M249"/>
    <mergeCell ref="B234:C234"/>
    <mergeCell ref="G234:H234"/>
    <mergeCell ref="J234:K234"/>
    <mergeCell ref="L234:M234"/>
    <mergeCell ref="G239:H239"/>
    <mergeCell ref="J239:K239"/>
    <mergeCell ref="L239:M239"/>
    <mergeCell ref="B239:C239"/>
    <mergeCell ref="B224:C224"/>
    <mergeCell ref="G224:H224"/>
    <mergeCell ref="J224:K224"/>
    <mergeCell ref="L224:M224"/>
    <mergeCell ref="B229:C229"/>
    <mergeCell ref="G229:H229"/>
    <mergeCell ref="J229:K229"/>
    <mergeCell ref="L229:M229"/>
    <mergeCell ref="B214:C214"/>
    <mergeCell ref="G214:H214"/>
    <mergeCell ref="J214:K214"/>
    <mergeCell ref="L214:M214"/>
    <mergeCell ref="B219:C219"/>
    <mergeCell ref="G219:H219"/>
    <mergeCell ref="J219:K219"/>
    <mergeCell ref="L219:M219"/>
    <mergeCell ref="B204:C204"/>
    <mergeCell ref="G204:H204"/>
    <mergeCell ref="J204:K204"/>
    <mergeCell ref="L204:M204"/>
    <mergeCell ref="B209:C209"/>
    <mergeCell ref="G209:H209"/>
    <mergeCell ref="J209:K209"/>
    <mergeCell ref="L209:M209"/>
    <mergeCell ref="B194:C194"/>
    <mergeCell ref="G194:H194"/>
    <mergeCell ref="J194:K194"/>
    <mergeCell ref="L194:M194"/>
    <mergeCell ref="B199:C199"/>
    <mergeCell ref="G199:H199"/>
    <mergeCell ref="J199:K199"/>
    <mergeCell ref="L199:M199"/>
    <mergeCell ref="B184:C184"/>
    <mergeCell ref="G184:H184"/>
    <mergeCell ref="J184:K184"/>
    <mergeCell ref="L184:M184"/>
    <mergeCell ref="B189:C189"/>
    <mergeCell ref="G189:H189"/>
    <mergeCell ref="J189:K189"/>
    <mergeCell ref="L189:M189"/>
    <mergeCell ref="G169:H169"/>
    <mergeCell ref="J169:K169"/>
    <mergeCell ref="L169:M169"/>
    <mergeCell ref="G174:H174"/>
    <mergeCell ref="J174:K174"/>
    <mergeCell ref="L174:M174"/>
    <mergeCell ref="B169:C169"/>
    <mergeCell ref="B177:C177"/>
    <mergeCell ref="G177:H177"/>
    <mergeCell ref="J177:K177"/>
    <mergeCell ref="L177:M177"/>
    <mergeCell ref="B179:C179"/>
    <mergeCell ref="G179:H179"/>
    <mergeCell ref="J179:K179"/>
    <mergeCell ref="G181:H181"/>
    <mergeCell ref="J181:K181"/>
    <mergeCell ref="B149:C149"/>
    <mergeCell ref="G149:H149"/>
    <mergeCell ref="J149:K149"/>
    <mergeCell ref="L149:M149"/>
    <mergeCell ref="G154:H154"/>
    <mergeCell ref="L154:M154"/>
    <mergeCell ref="J150:K150"/>
    <mergeCell ref="J154:K154"/>
    <mergeCell ref="B139:C139"/>
    <mergeCell ref="G139:H139"/>
    <mergeCell ref="J139:K139"/>
    <mergeCell ref="L139:M139"/>
    <mergeCell ref="B144:C144"/>
    <mergeCell ref="G144:H144"/>
    <mergeCell ref="J144:K144"/>
    <mergeCell ref="L144:M144"/>
    <mergeCell ref="B154:C154"/>
    <mergeCell ref="B131:C131"/>
    <mergeCell ref="G131:H131"/>
    <mergeCell ref="J131:K131"/>
    <mergeCell ref="L131:M131"/>
    <mergeCell ref="B122:C122"/>
    <mergeCell ref="G122:H122"/>
    <mergeCell ref="J122:K122"/>
    <mergeCell ref="L122:M122"/>
    <mergeCell ref="B112:C112"/>
    <mergeCell ref="G112:H112"/>
    <mergeCell ref="J112:K112"/>
    <mergeCell ref="L112:M112"/>
    <mergeCell ref="B117:C117"/>
    <mergeCell ref="G117:H117"/>
    <mergeCell ref="J117:K117"/>
    <mergeCell ref="L117:M117"/>
    <mergeCell ref="G100:H100"/>
    <mergeCell ref="J100:K100"/>
    <mergeCell ref="L100:M100"/>
    <mergeCell ref="G105:H105"/>
    <mergeCell ref="J105:K105"/>
    <mergeCell ref="L105:M105"/>
    <mergeCell ref="G90:H90"/>
    <mergeCell ref="J90:K90"/>
    <mergeCell ref="L90:M90"/>
    <mergeCell ref="G95:H95"/>
    <mergeCell ref="J95:K95"/>
    <mergeCell ref="L95:M95"/>
    <mergeCell ref="G81:H81"/>
    <mergeCell ref="J81:K81"/>
    <mergeCell ref="L81:M81"/>
    <mergeCell ref="G86:H86"/>
    <mergeCell ref="J86:K86"/>
    <mergeCell ref="L86:M86"/>
    <mergeCell ref="B71:C71"/>
    <mergeCell ref="G71:H71"/>
    <mergeCell ref="J71:K71"/>
    <mergeCell ref="L71:M71"/>
    <mergeCell ref="G76:H76"/>
    <mergeCell ref="J76:K76"/>
    <mergeCell ref="L76:M76"/>
    <mergeCell ref="B61:C61"/>
    <mergeCell ref="G61:H61"/>
    <mergeCell ref="J61:K61"/>
    <mergeCell ref="L61:M61"/>
    <mergeCell ref="B66:C66"/>
    <mergeCell ref="G66:H66"/>
    <mergeCell ref="J66:K66"/>
    <mergeCell ref="L66:M66"/>
    <mergeCell ref="L26:M26"/>
    <mergeCell ref="B51:C51"/>
    <mergeCell ref="G51:H51"/>
    <mergeCell ref="J51:K51"/>
    <mergeCell ref="L51:M51"/>
    <mergeCell ref="B56:C56"/>
    <mergeCell ref="G56:H56"/>
    <mergeCell ref="J56:K56"/>
    <mergeCell ref="L56:M56"/>
    <mergeCell ref="B41:C41"/>
    <mergeCell ref="G41:H41"/>
    <mergeCell ref="J41:K41"/>
    <mergeCell ref="L41:M41"/>
    <mergeCell ref="B46:C46"/>
    <mergeCell ref="G46:H46"/>
    <mergeCell ref="J46:K46"/>
    <mergeCell ref="L46:M46"/>
    <mergeCell ref="B13:D13"/>
    <mergeCell ref="G13:K13"/>
    <mergeCell ref="B14:C14"/>
    <mergeCell ref="G14:H14"/>
    <mergeCell ref="J14:K14"/>
    <mergeCell ref="L14:M14"/>
    <mergeCell ref="G279:H279"/>
    <mergeCell ref="J279:K279"/>
    <mergeCell ref="L279:M279"/>
    <mergeCell ref="B31:C31"/>
    <mergeCell ref="G31:H31"/>
    <mergeCell ref="J31:K31"/>
    <mergeCell ref="L31:M31"/>
    <mergeCell ref="B36:C36"/>
    <mergeCell ref="G36:H36"/>
    <mergeCell ref="J36:K36"/>
    <mergeCell ref="L36:M36"/>
    <mergeCell ref="B21:C21"/>
    <mergeCell ref="G21:H21"/>
    <mergeCell ref="J21:K21"/>
    <mergeCell ref="L21:M21"/>
    <mergeCell ref="B26:C26"/>
    <mergeCell ref="G26:H26"/>
    <mergeCell ref="J26:K26"/>
  </mergeCells>
  <pageMargins left="0" right="0" top="0" bottom="0" header="0" footer="0"/>
  <pageSetup paperSize="9" fitToHeight="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MIRO-PC</cp:lastModifiedBy>
  <cp:lastPrinted>2024-02-19T14:21:52Z</cp:lastPrinted>
  <dcterms:created xsi:type="dcterms:W3CDTF">2024-02-19T09:20:04Z</dcterms:created>
  <dcterms:modified xsi:type="dcterms:W3CDTF">2024-02-20T06:59:52Z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011A718E6F5B7962CDE10EE7CDABCB342ECB6BBA677E1D3ACA496B945CA0CC407FA14EFCE2D7F4583AD986EF17C1F5D7AF84E3CA12036DF0F9D221E669FDAFB07D74B8F7C873E229D909B54D788605BA48601F7009F7543EBE81DE7F7896677EECE38C75F599EB82EB2A4DCB12DDC6A19EB9751612702C950708B743DBD04DD</vt:lpwstr>
  </property>
  <property fmtid="{D5CDD505-2E9C-101B-9397-08002B2CF9AE}" pid="3" name="Business Objects Context Information1">
    <vt:lpwstr>3BE82A86B3A1E2BF07BF2146559124F4569A26FAB74217A5F390659D69FDC7DB125C045DE398CFF7D7DBA09443F97AD67273BFD4EFC9DB58C4E468D6A0F2C1321DC319FBD735F52D0585D69D2C674829B89C24E0389814F3BF74A01C836E765DA2DA4F3292CD2EDE8150CFEB782C6061B88440554EAB725EAEECF8445ED9B95</vt:lpwstr>
  </property>
  <property fmtid="{D5CDD505-2E9C-101B-9397-08002B2CF9AE}" pid="4" name="Business Objects Context Information2">
    <vt:lpwstr>BB66300CF10894E8CCA0A6E2A265EC1E6D1BC2BE6CF6620E1FA753486EF61CEAEE7DD36AD45C32626113DA611AC0EFDB235A1DF7C2D27F0D11E41BF3247B53A68D6C536A39DF1092EE097D03B3186CDFFCE608E3E40EB343879B063C4566D28211DF739BCECE02695913171FFFE08DC1562176F07457ED6E29EBDE2DE45D187</vt:lpwstr>
  </property>
  <property fmtid="{D5CDD505-2E9C-101B-9397-08002B2CF9AE}" pid="5" name="Business Objects Context Information3">
    <vt:lpwstr>C6CF480BFDD24F01A7FBBFC6C01E22502B85AE6B8DB8DED63750B153FB35BFCAFC4BAA672FACC97EAE2EB75A5C26E735BC428E7FFD4FDCA3C140A56585A73BAE441671FBD0FBC8E13D9C5EB8E1D2FEECA047EEA82A1B8070658C9666B75190E3AB68AC9248732EFCBE883E28285E65AF7CA84247205417B1765B022A1FD7C64</vt:lpwstr>
  </property>
  <property fmtid="{D5CDD505-2E9C-101B-9397-08002B2CF9AE}" pid="6" name="Business Objects Context Information4">
    <vt:lpwstr>696F25F88A52A9B2BAA65CAEE91D8CCA0B851BF5EC15BAF9C6284342CD133FEE870D3A095BE2F55A69EF64A98B015CC3154D4CF1CE53B50A542BC741F85798E62ABCB001E47E04218DF5731C4B5E52FC03977408FCA5F76E55F036FF5E1373A4142CE309A12C24C9E9CDBA7AE3E7E53CB4C4C7EDDA5CD4902DA9D3F37EE5209</vt:lpwstr>
  </property>
  <property fmtid="{D5CDD505-2E9C-101B-9397-08002B2CF9AE}" pid="7" name="Business Objects Context Information5">
    <vt:lpwstr>836397D0D2D69F09DE2C7D6F531A452DCF5EDAE4D3DCA24643762B7E35C4416099C828E5D4C3B1B430A9426FA56C1A88A2DC82A750DE04911368D69326FB00249AD5A807CE6DA4E3BA091B57064F3DA4E04CB16986F06E58B550AE37870E3A5481B36D5BC9C20D078EC872C4CEEFE6616D4A970FCBCD66766EC291D296AD2B1</vt:lpwstr>
  </property>
  <property fmtid="{D5CDD505-2E9C-101B-9397-08002B2CF9AE}" pid="8" name="Business Objects Context Information6">
    <vt:lpwstr>331987331513F0654E3296473666A36493B52087CF3189E71BE3274566E22A2F33690153B2A935B56F30AC6F62383C21E307A8E1DA6524E3FA01EBAFE8B9FD84CB1E44D0315E3752FB2C1E01DB492D0E4D236541EDC01D98E3D0B68EDB4CAD5D941BE4AB1C176ED2897BA598C027B803D86D85D93544CD082433712C7420374</vt:lpwstr>
  </property>
  <property fmtid="{D5CDD505-2E9C-101B-9397-08002B2CF9AE}" pid="9" name="Business Objects Context Information7">
    <vt:lpwstr>2364FB2189B5DAD73D675655D4C7F329EC2C86ADB1EE86E8954E65F2B63CF43E6527FFF23315FEDDDD6147627E7B56BDE4F513441AE68FD2A46F573E312754F5D713607B30B1480DDA6A2C73083D54907A06E285EF2057C3D7FB1FC861B1D9FE0FEDFE437C0F8DF2177D7E913DE13C75B2D301A23B63D0DEC0E70D37FB64E8D</vt:lpwstr>
  </property>
  <property fmtid="{D5CDD505-2E9C-101B-9397-08002B2CF9AE}" pid="10" name="Business Objects Context Information8">
    <vt:lpwstr>4AC087997B3B7694BDC17FCCD82EE4556006BF33064538CA25B159B0FA55F2211FFFE91A607EC0F0738D6689999097476ED27BF0E262386906BE39DC534F1EB09F849BA11097C0AF675A40CD399010176987DA93EFE9CF7AAFB50670BA5E49A265A3EAB5C57C461E2187305B29344BAF85AE1A45001838A6DF4317A060DAA80</vt:lpwstr>
  </property>
  <property fmtid="{D5CDD505-2E9C-101B-9397-08002B2CF9AE}" pid="11" name="Business Objects Context Information9">
    <vt:lpwstr>373ADEAB9B4CD19DB6C32B298155C240B8F6403E3C608024A0C53B00F510ABDD8943F67F466</vt:lpwstr>
  </property>
</Properties>
</file>